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rok 2025" sheetId="1" r:id="rId1"/>
  </sheets>
  <calcPr calcId="125725"/>
</workbook>
</file>

<file path=xl/calcChain.xml><?xml version="1.0" encoding="utf-8"?>
<calcChain xmlns="http://schemas.openxmlformats.org/spreadsheetml/2006/main">
  <c r="L11" i="1"/>
  <c r="L12"/>
  <c r="L13"/>
  <c r="L14"/>
  <c r="L15"/>
  <c r="L16"/>
  <c r="L17"/>
  <c r="L18"/>
  <c r="L19"/>
  <c r="L20"/>
  <c r="L21"/>
  <c r="L22"/>
  <c r="L23"/>
  <c r="L25"/>
  <c r="L26"/>
  <c r="L27"/>
  <c r="L29"/>
  <c r="L30"/>
  <c r="L32"/>
  <c r="L34"/>
  <c r="L36"/>
  <c r="L37"/>
  <c r="L38"/>
  <c r="L39"/>
  <c r="L40"/>
  <c r="L41"/>
  <c r="L42"/>
  <c r="L43"/>
  <c r="L44"/>
  <c r="L45"/>
  <c r="L46"/>
  <c r="L47"/>
  <c r="L48"/>
  <c r="L50"/>
  <c r="L52"/>
  <c r="L53"/>
  <c r="L55"/>
  <c r="L56"/>
  <c r="L58"/>
  <c r="L60"/>
  <c r="L62"/>
  <c r="L64"/>
  <c r="L65"/>
  <c r="L67"/>
  <c r="L69"/>
  <c r="L72"/>
  <c r="L73"/>
  <c r="L74"/>
  <c r="L75"/>
  <c r="L76"/>
  <c r="L77"/>
  <c r="L78"/>
  <c r="L80"/>
  <c r="L82"/>
  <c r="L84"/>
  <c r="L85"/>
  <c r="L87"/>
  <c r="L88"/>
  <c r="L89"/>
  <c r="L10"/>
  <c r="L90"/>
  <c r="E86"/>
  <c r="E83"/>
  <c r="E31"/>
  <c r="E33"/>
  <c r="L33" s="1"/>
  <c r="G86" l="1"/>
  <c r="H86"/>
  <c r="I86"/>
  <c r="J86"/>
  <c r="K86"/>
  <c r="G61"/>
  <c r="K61"/>
  <c r="E28"/>
  <c r="F28"/>
  <c r="G28"/>
  <c r="H28"/>
  <c r="I28"/>
  <c r="J28"/>
  <c r="K28"/>
  <c r="E79"/>
  <c r="D79"/>
  <c r="D63"/>
  <c r="L86" l="1"/>
  <c r="L28"/>
  <c r="F86"/>
  <c r="F61"/>
  <c r="E63"/>
  <c r="D28"/>
  <c r="K9"/>
  <c r="I83"/>
  <c r="J83"/>
  <c r="I79"/>
  <c r="J79"/>
  <c r="I71"/>
  <c r="J71"/>
  <c r="I54"/>
  <c r="I49"/>
  <c r="J49"/>
  <c r="I70" l="1"/>
  <c r="J70"/>
  <c r="G63"/>
  <c r="G59"/>
  <c r="G57"/>
  <c r="G54"/>
  <c r="G49"/>
  <c r="G35"/>
  <c r="E68"/>
  <c r="E66"/>
  <c r="E61"/>
  <c r="E59"/>
  <c r="E57"/>
  <c r="E54"/>
  <c r="E49"/>
  <c r="E35"/>
  <c r="E24"/>
  <c r="E9"/>
  <c r="F71"/>
  <c r="G71"/>
  <c r="H71"/>
  <c r="K71"/>
  <c r="H35"/>
  <c r="I35"/>
  <c r="J35"/>
  <c r="J61"/>
  <c r="J59"/>
  <c r="G83"/>
  <c r="H83"/>
  <c r="H79"/>
  <c r="H24"/>
  <c r="I24"/>
  <c r="J24"/>
  <c r="H9"/>
  <c r="I9"/>
  <c r="J9"/>
  <c r="H68"/>
  <c r="I68"/>
  <c r="J68"/>
  <c r="K68"/>
  <c r="J66"/>
  <c r="H66"/>
  <c r="I66"/>
  <c r="H63"/>
  <c r="I63"/>
  <c r="J63"/>
  <c r="I61"/>
  <c r="H59"/>
  <c r="I59"/>
  <c r="H57"/>
  <c r="I57"/>
  <c r="J57"/>
  <c r="K57"/>
  <c r="H54"/>
  <c r="J54"/>
  <c r="K54"/>
  <c r="H49"/>
  <c r="K49"/>
  <c r="F83"/>
  <c r="F79"/>
  <c r="F66"/>
  <c r="G66"/>
  <c r="F63"/>
  <c r="K63"/>
  <c r="F31"/>
  <c r="F24"/>
  <c r="F68"/>
  <c r="F59"/>
  <c r="F57"/>
  <c r="F54"/>
  <c r="F49"/>
  <c r="F35"/>
  <c r="F9"/>
  <c r="D83"/>
  <c r="D86"/>
  <c r="D71"/>
  <c r="E71"/>
  <c r="D68"/>
  <c r="D66"/>
  <c r="D61"/>
  <c r="D59"/>
  <c r="D57"/>
  <c r="D54"/>
  <c r="D49"/>
  <c r="D35"/>
  <c r="D31"/>
  <c r="G24"/>
  <c r="K24"/>
  <c r="D24"/>
  <c r="G9"/>
  <c r="D9"/>
  <c r="G68"/>
  <c r="K66"/>
  <c r="K59"/>
  <c r="K35"/>
  <c r="G31"/>
  <c r="I31"/>
  <c r="K83"/>
  <c r="G79"/>
  <c r="K79"/>
  <c r="L31" l="1"/>
  <c r="L63"/>
  <c r="L83"/>
  <c r="L59"/>
  <c r="L71"/>
  <c r="L24"/>
  <c r="L57"/>
  <c r="L68"/>
  <c r="L35"/>
  <c r="L66"/>
  <c r="L79"/>
  <c r="L49"/>
  <c r="L61"/>
  <c r="L54"/>
  <c r="K8"/>
  <c r="E8"/>
  <c r="F70"/>
  <c r="G70"/>
  <c r="E70"/>
  <c r="H70"/>
  <c r="K70"/>
  <c r="L9"/>
  <c r="I8"/>
  <c r="H8"/>
  <c r="G8"/>
  <c r="J8"/>
  <c r="D8"/>
  <c r="F8"/>
  <c r="D70"/>
  <c r="L70" l="1"/>
  <c r="L8"/>
  <c r="K91"/>
  <c r="I91"/>
  <c r="H91"/>
  <c r="D91"/>
  <c r="F91"/>
  <c r="J91"/>
  <c r="E91"/>
  <c r="G91"/>
  <c r="L91" l="1"/>
</calcChain>
</file>

<file path=xl/sharedStrings.xml><?xml version="1.0" encoding="utf-8"?>
<sst xmlns="http://schemas.openxmlformats.org/spreadsheetml/2006/main" count="102" uniqueCount="95">
  <si>
    <t>Název položky</t>
  </si>
  <si>
    <t>Doplňková činnost</t>
  </si>
  <si>
    <t>501 - spotřeba materiálu</t>
  </si>
  <si>
    <t>511 - opravy, údržba</t>
  </si>
  <si>
    <t>512 - cestovné</t>
  </si>
  <si>
    <t>518 - služby</t>
  </si>
  <si>
    <t>521 - mzdové náklady</t>
  </si>
  <si>
    <t>524 - zákonné odvody z mezd</t>
  </si>
  <si>
    <t>525 - zákonné pojištění</t>
  </si>
  <si>
    <t>Náklady na činnost celkem</t>
  </si>
  <si>
    <t>527 - zákonné sociální náklady</t>
  </si>
  <si>
    <t>528 - jiné sociální náklady</t>
  </si>
  <si>
    <t>551 - odpisy</t>
  </si>
  <si>
    <t>558 - náklady z hmotného majetku</t>
  </si>
  <si>
    <t>Výnosy z činnosti celkem</t>
  </si>
  <si>
    <t>602 - výnosy z prodeje služeb</t>
  </si>
  <si>
    <t>603 - výnosy z pronájmů</t>
  </si>
  <si>
    <t>649 - ostatní výnosy</t>
  </si>
  <si>
    <t>672 - výnosy z transferů</t>
  </si>
  <si>
    <t>Hospodářský výsledek</t>
  </si>
  <si>
    <t xml:space="preserve">   Provozní  příspěvek zřizovatele</t>
  </si>
  <si>
    <t>549 - ostatní náklady</t>
  </si>
  <si>
    <t>Dotace krajského úřadu</t>
  </si>
  <si>
    <t xml:space="preserve"> potraviny - žáci</t>
  </si>
  <si>
    <t xml:space="preserve"> potraviny - zaměstnanci</t>
  </si>
  <si>
    <t xml:space="preserve"> potraviny - cizí strávníci</t>
  </si>
  <si>
    <t xml:space="preserve"> materiál na opravy</t>
  </si>
  <si>
    <t xml:space="preserve"> čistící prostředky</t>
  </si>
  <si>
    <t xml:space="preserve"> kancelářské potřeby</t>
  </si>
  <si>
    <t xml:space="preserve"> všeobecný materiál</t>
  </si>
  <si>
    <t xml:space="preserve"> předplatné, publikace, zákony</t>
  </si>
  <si>
    <t xml:space="preserve"> tonery, náplně</t>
  </si>
  <si>
    <t xml:space="preserve"> potřeby do Vv, Pv</t>
  </si>
  <si>
    <t xml:space="preserve"> </t>
  </si>
  <si>
    <t xml:space="preserve"> drobný majetek do 3 000,- Kč</t>
  </si>
  <si>
    <t>502, 503  - spotřeba energie</t>
  </si>
  <si>
    <t xml:space="preserve"> elektrická energie</t>
  </si>
  <si>
    <t xml:space="preserve"> plyn</t>
  </si>
  <si>
    <t xml:space="preserve"> vodné</t>
  </si>
  <si>
    <t xml:space="preserve"> cestovné</t>
  </si>
  <si>
    <t xml:space="preserve"> opravy, údržba, malování</t>
  </si>
  <si>
    <t xml:space="preserve"> opravy kancelářské techniky</t>
  </si>
  <si>
    <t xml:space="preserve"> poštovné</t>
  </si>
  <si>
    <t xml:space="preserve"> ostraha objektů</t>
  </si>
  <si>
    <t xml:space="preserve"> bankovní poplatky</t>
  </si>
  <si>
    <t xml:space="preserve"> zpracování mezd a účetnictví</t>
  </si>
  <si>
    <t xml:space="preserve"> praní prádla</t>
  </si>
  <si>
    <t xml:space="preserve"> ostatní služby</t>
  </si>
  <si>
    <t xml:space="preserve"> revize</t>
  </si>
  <si>
    <t xml:space="preserve"> telefony, internet</t>
  </si>
  <si>
    <t xml:space="preserve"> školení a semináře</t>
  </si>
  <si>
    <t xml:space="preserve"> hrubé mzdy</t>
  </si>
  <si>
    <t xml:space="preserve"> sociální pojištění</t>
  </si>
  <si>
    <t xml:space="preserve"> zákonné pojištění zaměstnanců</t>
  </si>
  <si>
    <t xml:space="preserve"> FKSP</t>
  </si>
  <si>
    <t xml:space="preserve"> náhrady DPN</t>
  </si>
  <si>
    <t xml:space="preserve"> ochranné pracovní pomůcky</t>
  </si>
  <si>
    <t xml:space="preserve"> pojištění majetku</t>
  </si>
  <si>
    <t xml:space="preserve"> odpisy majetku</t>
  </si>
  <si>
    <t xml:space="preserve"> dlouhodobý majek od 3 000,- </t>
  </si>
  <si>
    <t xml:space="preserve"> stravné žáci</t>
  </si>
  <si>
    <t xml:space="preserve"> stravné zaměstnanci</t>
  </si>
  <si>
    <t xml:space="preserve"> stravné - cizí strávníci</t>
  </si>
  <si>
    <t xml:space="preserve"> školné MŠ</t>
  </si>
  <si>
    <t xml:space="preserve"> školné ŠD</t>
  </si>
  <si>
    <t xml:space="preserve"> příjmy z kroužků</t>
  </si>
  <si>
    <t xml:space="preserve"> pronájmy tělocvičny</t>
  </si>
  <si>
    <t xml:space="preserve"> odvoz odpadu</t>
  </si>
  <si>
    <t xml:space="preserve"> úroky</t>
  </si>
  <si>
    <t xml:space="preserve"> ostatní příjmy</t>
  </si>
  <si>
    <t xml:space="preserve"> pronájmy ostatní</t>
  </si>
  <si>
    <t xml:space="preserve"> dotace zřizovatele na provoz</t>
  </si>
  <si>
    <t xml:space="preserve"> dotace na odpisy</t>
  </si>
  <si>
    <t xml:space="preserve"> přijaté transfery</t>
  </si>
  <si>
    <t>Projekt ESF - JAK</t>
  </si>
  <si>
    <t xml:space="preserve">            Základní škola a mateřská škola Dobratice příspěvková organizace</t>
  </si>
  <si>
    <t xml:space="preserve">Celkem  </t>
  </si>
  <si>
    <t xml:space="preserve"> jídelní boxy</t>
  </si>
  <si>
    <t>drobný software</t>
  </si>
  <si>
    <t xml:space="preserve"> plavecký výcvik, pronájem bazénu</t>
  </si>
  <si>
    <t xml:space="preserve"> servis a správa ICT, up grade</t>
  </si>
  <si>
    <t>513 - náklady na reprezentaci</t>
  </si>
  <si>
    <t xml:space="preserve"> náklady na reprenetaci</t>
  </si>
  <si>
    <t xml:space="preserve"> materiál - kroužky</t>
  </si>
  <si>
    <t xml:space="preserve"> ostatní poplatky</t>
  </si>
  <si>
    <t xml:space="preserve"> dohody - kroužky</t>
  </si>
  <si>
    <t xml:space="preserve"> zdravotní pojištění</t>
  </si>
  <si>
    <t xml:space="preserve"> dary</t>
  </si>
  <si>
    <t xml:space="preserve"> rozpouštění transferů</t>
  </si>
  <si>
    <t>Náklady a výnosy - plnění  k 31. 12. 2025 dle zdrojů financování</t>
  </si>
  <si>
    <t xml:space="preserve"> dohody </t>
  </si>
  <si>
    <t xml:space="preserve"> učebnice,učební pomůcky, hračky</t>
  </si>
  <si>
    <t>Rozpočet 2025</t>
  </si>
  <si>
    <t>Plnění 2025</t>
  </si>
  <si>
    <t>příjmy z poškozených učebnic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</si>
</sst>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4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right"/>
    </xf>
    <xf numFmtId="4" fontId="4" fillId="0" borderId="17" xfId="0" applyNumberFormat="1" applyFont="1" applyBorder="1"/>
    <xf numFmtId="4" fontId="4" fillId="0" borderId="13" xfId="0" applyNumberFormat="1" applyFont="1" applyBorder="1"/>
    <xf numFmtId="4" fontId="4" fillId="0" borderId="20" xfId="0" applyNumberFormat="1" applyFont="1" applyBorder="1"/>
    <xf numFmtId="4" fontId="4" fillId="0" borderId="14" xfId="0" applyNumberFormat="1" applyFont="1" applyBorder="1"/>
    <xf numFmtId="4" fontId="4" fillId="0" borderId="18" xfId="0" applyNumberFormat="1" applyFont="1" applyBorder="1"/>
    <xf numFmtId="4" fontId="4" fillId="0" borderId="15" xfId="0" applyNumberFormat="1" applyFont="1" applyBorder="1"/>
    <xf numFmtId="4" fontId="4" fillId="0" borderId="19" xfId="0" applyNumberFormat="1" applyFont="1" applyBorder="1"/>
    <xf numFmtId="4" fontId="4" fillId="0" borderId="16" xfId="0" applyNumberFormat="1" applyFont="1" applyBorder="1"/>
    <xf numFmtId="4" fontId="5" fillId="3" borderId="11" xfId="0" applyNumberFormat="1" applyFont="1" applyFill="1" applyBorder="1"/>
    <xf numFmtId="4" fontId="5" fillId="3" borderId="12" xfId="0" applyNumberFormat="1" applyFont="1" applyFill="1" applyBorder="1"/>
    <xf numFmtId="4" fontId="4" fillId="0" borderId="11" xfId="0" applyNumberFormat="1" applyFont="1" applyBorder="1"/>
    <xf numFmtId="4" fontId="4" fillId="0" borderId="12" xfId="0" applyNumberFormat="1" applyFont="1" applyBorder="1"/>
    <xf numFmtId="4" fontId="4" fillId="0" borderId="21" xfId="0" applyNumberFormat="1" applyFont="1" applyBorder="1"/>
    <xf numFmtId="4" fontId="4" fillId="0" borderId="22" xfId="0" applyNumberFormat="1" applyFont="1" applyBorder="1"/>
    <xf numFmtId="4" fontId="5" fillId="6" borderId="17" xfId="0" applyNumberFormat="1" applyFont="1" applyFill="1" applyBorder="1"/>
    <xf numFmtId="4" fontId="4" fillId="6" borderId="17" xfId="0" applyNumberFormat="1" applyFont="1" applyFill="1" applyBorder="1"/>
    <xf numFmtId="4" fontId="5" fillId="6" borderId="13" xfId="0" applyNumberFormat="1" applyFont="1" applyFill="1" applyBorder="1"/>
    <xf numFmtId="4" fontId="4" fillId="0" borderId="23" xfId="0" applyNumberFormat="1" applyFont="1" applyBorder="1"/>
    <xf numFmtId="4" fontId="4" fillId="0" borderId="24" xfId="0" applyNumberFormat="1" applyFont="1" applyBorder="1"/>
    <xf numFmtId="4" fontId="5" fillId="7" borderId="11" xfId="0" applyNumberFormat="1" applyFont="1" applyFill="1" applyBorder="1"/>
    <xf numFmtId="4" fontId="4" fillId="0" borderId="25" xfId="0" applyNumberFormat="1" applyFont="1" applyBorder="1"/>
    <xf numFmtId="4" fontId="4" fillId="0" borderId="26" xfId="0" applyNumberFormat="1" applyFont="1" applyBorder="1"/>
    <xf numFmtId="4" fontId="5" fillId="7" borderId="12" xfId="0" applyNumberFormat="1" applyFont="1" applyFill="1" applyBorder="1"/>
    <xf numFmtId="4" fontId="4" fillId="6" borderId="13" xfId="0" applyNumberFormat="1" applyFont="1" applyFill="1" applyBorder="1"/>
    <xf numFmtId="0" fontId="5" fillId="2" borderId="4" xfId="0" applyFont="1" applyFill="1" applyBorder="1" applyAlignment="1">
      <alignment horizontal="center" vertical="center"/>
    </xf>
    <xf numFmtId="4" fontId="5" fillId="4" borderId="28" xfId="0" applyNumberFormat="1" applyFont="1" applyFill="1" applyBorder="1"/>
    <xf numFmtId="49" fontId="4" fillId="0" borderId="0" xfId="0" applyNumberFormat="1" applyFont="1"/>
    <xf numFmtId="4" fontId="4" fillId="0" borderId="0" xfId="0" applyNumberFormat="1" applyFont="1"/>
    <xf numFmtId="4" fontId="4" fillId="0" borderId="29" xfId="0" applyNumberFormat="1" applyFont="1" applyBorder="1"/>
    <xf numFmtId="4" fontId="4" fillId="0" borderId="30" xfId="0" applyNumberFormat="1" applyFont="1" applyBorder="1"/>
    <xf numFmtId="4" fontId="3" fillId="6" borderId="0" xfId="0" applyNumberFormat="1" applyFont="1" applyFill="1" applyBorder="1"/>
    <xf numFmtId="4" fontId="5" fillId="7" borderId="23" xfId="0" applyNumberFormat="1" applyFont="1" applyFill="1" applyBorder="1"/>
    <xf numFmtId="4" fontId="5" fillId="5" borderId="28" xfId="0" applyNumberFormat="1" applyFont="1" applyFill="1" applyBorder="1"/>
    <xf numFmtId="4" fontId="5" fillId="3" borderId="23" xfId="0" applyNumberFormat="1" applyFont="1" applyFill="1" applyBorder="1"/>
    <xf numFmtId="4" fontId="5" fillId="3" borderId="24" xfId="0" applyNumberFormat="1" applyFont="1" applyFill="1" applyBorder="1"/>
    <xf numFmtId="4" fontId="4" fillId="6" borderId="20" xfId="0" applyNumberFormat="1" applyFont="1" applyFill="1" applyBorder="1"/>
    <xf numFmtId="4" fontId="4" fillId="6" borderId="14" xfId="0" applyNumberFormat="1" applyFont="1" applyFill="1" applyBorder="1"/>
    <xf numFmtId="49" fontId="5" fillId="5" borderId="31" xfId="0" applyNumberFormat="1" applyFont="1" applyFill="1" applyBorder="1"/>
    <xf numFmtId="49" fontId="5" fillId="3" borderId="32" xfId="0" applyNumberFormat="1" applyFont="1" applyFill="1" applyBorder="1"/>
    <xf numFmtId="49" fontId="4" fillId="0" borderId="33" xfId="0" applyNumberFormat="1" applyFont="1" applyBorder="1"/>
    <xf numFmtId="49" fontId="4" fillId="0" borderId="34" xfId="0" applyNumberFormat="1" applyFont="1" applyBorder="1"/>
    <xf numFmtId="49" fontId="4" fillId="0" borderId="35" xfId="0" applyNumberFormat="1" applyFont="1" applyBorder="1"/>
    <xf numFmtId="49" fontId="4" fillId="0" borderId="36" xfId="0" applyNumberFormat="1" applyFont="1" applyBorder="1"/>
    <xf numFmtId="49" fontId="5" fillId="3" borderId="37" xfId="0" applyNumberFormat="1" applyFont="1" applyFill="1" applyBorder="1"/>
    <xf numFmtId="49" fontId="4" fillId="6" borderId="33" xfId="0" applyNumberFormat="1" applyFont="1" applyFill="1" applyBorder="1"/>
    <xf numFmtId="49" fontId="4" fillId="0" borderId="37" xfId="0" applyNumberFormat="1" applyFont="1" applyBorder="1"/>
    <xf numFmtId="49" fontId="4" fillId="0" borderId="32" xfId="0" applyNumberFormat="1" applyFont="1" applyBorder="1"/>
    <xf numFmtId="49" fontId="4" fillId="0" borderId="38" xfId="0" applyNumberFormat="1" applyFont="1" applyBorder="1"/>
    <xf numFmtId="49" fontId="5" fillId="7" borderId="32" xfId="0" applyNumberFormat="1" applyFont="1" applyFill="1" applyBorder="1"/>
    <xf numFmtId="49" fontId="4" fillId="0" borderId="39" xfId="0" applyNumberFormat="1" applyFont="1" applyBorder="1"/>
    <xf numFmtId="49" fontId="5" fillId="7" borderId="37" xfId="0" applyNumberFormat="1" applyFont="1" applyFill="1" applyBorder="1"/>
    <xf numFmtId="49" fontId="4" fillId="6" borderId="34" xfId="0" applyNumberFormat="1" applyFont="1" applyFill="1" applyBorder="1"/>
    <xf numFmtId="49" fontId="5" fillId="4" borderId="31" xfId="0" applyNumberFormat="1" applyFont="1" applyFill="1" applyBorder="1"/>
    <xf numFmtId="4" fontId="5" fillId="5" borderId="40" xfId="0" applyNumberFormat="1" applyFont="1" applyFill="1" applyBorder="1"/>
    <xf numFmtId="4" fontId="5" fillId="5" borderId="41" xfId="0" applyNumberFormat="1" applyFont="1" applyFill="1" applyBorder="1"/>
    <xf numFmtId="4" fontId="5" fillId="5" borderId="42" xfId="0" applyNumberFormat="1" applyFont="1" applyFill="1" applyBorder="1"/>
    <xf numFmtId="4" fontId="5" fillId="7" borderId="24" xfId="0" applyNumberFormat="1" applyFont="1" applyFill="1" applyBorder="1"/>
    <xf numFmtId="4" fontId="5" fillId="4" borderId="41" xfId="0" applyNumberFormat="1" applyFont="1" applyFill="1" applyBorder="1"/>
    <xf numFmtId="4" fontId="5" fillId="4" borderId="42" xfId="0" applyNumberFormat="1" applyFont="1" applyFill="1" applyBorder="1"/>
    <xf numFmtId="4" fontId="5" fillId="3" borderId="43" xfId="0" applyNumberFormat="1" applyFont="1" applyFill="1" applyBorder="1"/>
    <xf numFmtId="4" fontId="5" fillId="3" borderId="44" xfId="0" applyNumberFormat="1" applyFont="1" applyFill="1" applyBorder="1"/>
    <xf numFmtId="4" fontId="5" fillId="3" borderId="8" xfId="0" applyNumberFormat="1" applyFont="1" applyFill="1" applyBorder="1"/>
    <xf numFmtId="4" fontId="4" fillId="6" borderId="5" xfId="0" applyNumberFormat="1" applyFont="1" applyFill="1" applyBorder="1"/>
    <xf numFmtId="4" fontId="4" fillId="6" borderId="6" xfId="0" applyNumberFormat="1" applyFont="1" applyFill="1" applyBorder="1"/>
    <xf numFmtId="4" fontId="4" fillId="6" borderId="7" xfId="0" applyNumberFormat="1" applyFont="1" applyFill="1" applyBorder="1"/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4" fontId="4" fillId="7" borderId="5" xfId="0" applyNumberFormat="1" applyFont="1" applyFill="1" applyBorder="1"/>
    <xf numFmtId="4" fontId="5" fillId="3" borderId="5" xfId="0" applyNumberFormat="1" applyFont="1" applyFill="1" applyBorder="1"/>
    <xf numFmtId="4" fontId="6" fillId="3" borderId="5" xfId="0" applyNumberFormat="1" applyFont="1" applyFill="1" applyBorder="1"/>
    <xf numFmtId="4" fontId="6" fillId="5" borderId="5" xfId="0" applyNumberFormat="1" applyFont="1" applyFill="1" applyBorder="1"/>
    <xf numFmtId="4" fontId="5" fillId="6" borderId="51" xfId="0" applyNumberFormat="1" applyFont="1" applyFill="1" applyBorder="1"/>
    <xf numFmtId="0" fontId="2" fillId="0" borderId="0" xfId="0" applyFont="1" applyAlignment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4" fontId="4" fillId="6" borderId="52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7"/>
  <sheetViews>
    <sheetView tabSelected="1" topLeftCell="B1" zoomScale="112" zoomScaleNormal="112" workbookViewId="0">
      <selection activeCell="J63" sqref="J63"/>
    </sheetView>
  </sheetViews>
  <sheetFormatPr defaultRowHeight="15"/>
  <cols>
    <col min="1" max="1" width="4.140625" hidden="1" customWidth="1"/>
    <col min="2" max="2" width="4.140625" customWidth="1"/>
    <col min="3" max="3" width="31" customWidth="1"/>
    <col min="4" max="4" width="11.7109375" customWidth="1"/>
    <col min="5" max="5" width="11.28515625" customWidth="1"/>
    <col min="6" max="6" width="11.5703125" customWidth="1"/>
    <col min="7" max="7" width="11.7109375" customWidth="1"/>
    <col min="8" max="8" width="11.140625" customWidth="1"/>
    <col min="9" max="9" width="11.5703125" customWidth="1"/>
    <col min="10" max="10" width="12.42578125" customWidth="1"/>
    <col min="11" max="11" width="11.7109375" customWidth="1"/>
    <col min="12" max="12" width="12.42578125" customWidth="1"/>
    <col min="14" max="14" width="11.85546875" customWidth="1"/>
    <col min="15" max="15" width="20.7109375" customWidth="1"/>
  </cols>
  <sheetData>
    <row r="1" spans="3:15" ht="15.75">
      <c r="D1" s="78" t="s">
        <v>75</v>
      </c>
      <c r="E1" s="79"/>
      <c r="F1" s="79"/>
      <c r="G1" s="79"/>
      <c r="H1" s="79"/>
      <c r="I1" s="79"/>
      <c r="J1" s="79"/>
    </row>
    <row r="2" spans="3:15" ht="15.75" thickBot="1"/>
    <row r="3" spans="3:15" ht="16.5" thickBot="1">
      <c r="C3" s="80" t="s">
        <v>89</v>
      </c>
      <c r="D3" s="81"/>
      <c r="E3" s="81"/>
      <c r="F3" s="81"/>
      <c r="G3" s="81"/>
      <c r="H3" s="81"/>
      <c r="I3" s="81"/>
      <c r="J3" s="81"/>
      <c r="K3" s="81"/>
      <c r="L3" s="82"/>
    </row>
    <row r="5" spans="3:15" ht="15.75" thickBot="1"/>
    <row r="6" spans="3:15" ht="17.25" customHeight="1" thickTop="1" thickBot="1">
      <c r="C6" s="29" t="s">
        <v>0</v>
      </c>
      <c r="D6" s="83" t="s">
        <v>20</v>
      </c>
      <c r="E6" s="84"/>
      <c r="F6" s="85" t="s">
        <v>22</v>
      </c>
      <c r="G6" s="86"/>
      <c r="H6" s="85" t="s">
        <v>74</v>
      </c>
      <c r="I6" s="86"/>
      <c r="J6" s="87" t="s">
        <v>1</v>
      </c>
      <c r="K6" s="88"/>
      <c r="L6" s="89" t="s">
        <v>76</v>
      </c>
    </row>
    <row r="7" spans="3:15" ht="26.25" thickBot="1">
      <c r="C7" s="70"/>
      <c r="D7" s="71" t="s">
        <v>92</v>
      </c>
      <c r="E7" s="72" t="s">
        <v>93</v>
      </c>
      <c r="F7" s="71" t="s">
        <v>92</v>
      </c>
      <c r="G7" s="72" t="s">
        <v>93</v>
      </c>
      <c r="H7" s="71" t="s">
        <v>92</v>
      </c>
      <c r="I7" s="72" t="s">
        <v>93</v>
      </c>
      <c r="J7" s="71" t="s">
        <v>92</v>
      </c>
      <c r="K7" s="72" t="s">
        <v>93</v>
      </c>
      <c r="L7" s="90"/>
      <c r="O7" s="2"/>
    </row>
    <row r="8" spans="3:15" ht="21.75" customHeight="1" thickTop="1" thickBot="1">
      <c r="C8" s="42" t="s">
        <v>9</v>
      </c>
      <c r="D8" s="59">
        <f>SUM(D9+D24+D28+D31+D35+D49+D54+D57+D59+D61+D66+D68+D63)</f>
        <v>7211000</v>
      </c>
      <c r="E8" s="60">
        <f>SUM(E9+E24+E28+E31+E33+E35+E49+E54+E57+E59+E61+E63+E66+E68)</f>
        <v>7174934.3200000003</v>
      </c>
      <c r="F8" s="58">
        <f>SUM(F9+F24+F28+F31+F35+F49+F54+F57+F59+F61+F66+F68+F63)</f>
        <v>23500000</v>
      </c>
      <c r="G8" s="37">
        <f>SUM(G9+G24+G28+G31+G35+G49+G54+G57+G59+G61+G66+G68+G63)</f>
        <v>23463761</v>
      </c>
      <c r="H8" s="37">
        <f>SUM(H9+H24+H28+H31+H35+H49+H54+H57+H59+H61+H66+H68+H63)</f>
        <v>705000</v>
      </c>
      <c r="I8" s="37">
        <f>SUM(I9+I24+I28+I31+I35+I49+I54+I57+I59+I61+I66+I68+I63)</f>
        <v>705250.36</v>
      </c>
      <c r="J8" s="37">
        <f>SUM(J9+J24+J28+J31+J35+J49+J54+J57+J59+J61+J66+J68+J63)</f>
        <v>781000</v>
      </c>
      <c r="K8" s="37">
        <f>SUM(K9+K24+K28+K31+K33+K35+K49+K54+K57+K59+K61+K63+K66+K68)</f>
        <v>757066.33</v>
      </c>
      <c r="L8" s="37">
        <f>SUM(L9+L24+L28+L31+L33+L35+L49+L54+L57+L59+L61+L63+L66+L68)</f>
        <v>32101012.009999998</v>
      </c>
      <c r="O8" s="2"/>
    </row>
    <row r="9" spans="3:15" ht="16.5" thickTop="1" thickBot="1">
      <c r="C9" s="43" t="s">
        <v>2</v>
      </c>
      <c r="D9" s="38">
        <f t="shared" ref="D9:H9" si="0">SUM(D10:D23)</f>
        <v>2145000</v>
      </c>
      <c r="E9" s="39">
        <f t="shared" si="0"/>
        <v>2123536.6799999997</v>
      </c>
      <c r="F9" s="64">
        <f t="shared" si="0"/>
        <v>260000</v>
      </c>
      <c r="G9" s="65">
        <f t="shared" si="0"/>
        <v>259359</v>
      </c>
      <c r="H9" s="64">
        <f t="shared" si="0"/>
        <v>13000</v>
      </c>
      <c r="I9" s="65">
        <f>SUM(I10:I23)</f>
        <v>13012</v>
      </c>
      <c r="J9" s="64">
        <f>SUM(J10:J23)</f>
        <v>251000</v>
      </c>
      <c r="K9" s="65">
        <f>SUM(K10:K23)</f>
        <v>250423.35</v>
      </c>
      <c r="L9" s="66">
        <f>SUM(E9+G9+I9+K9)</f>
        <v>2646331.0299999998</v>
      </c>
      <c r="N9" s="2"/>
      <c r="O9" s="2"/>
    </row>
    <row r="10" spans="3:15">
      <c r="C10" s="44" t="s">
        <v>23</v>
      </c>
      <c r="D10" s="5">
        <v>1210000</v>
      </c>
      <c r="E10" s="6">
        <v>1207617.02</v>
      </c>
      <c r="F10" s="5"/>
      <c r="G10" s="6"/>
      <c r="H10" s="5"/>
      <c r="I10" s="6"/>
      <c r="J10" s="5"/>
      <c r="K10" s="6"/>
      <c r="L10" s="67">
        <f>SUM(E10+G10+I10+K10)</f>
        <v>1207617.02</v>
      </c>
      <c r="O10" s="2"/>
    </row>
    <row r="11" spans="3:15">
      <c r="C11" s="45" t="s">
        <v>24</v>
      </c>
      <c r="D11" s="7">
        <v>197000</v>
      </c>
      <c r="E11" s="8">
        <v>197002.97</v>
      </c>
      <c r="F11" s="7"/>
      <c r="G11" s="8"/>
      <c r="H11" s="7"/>
      <c r="I11" s="8"/>
      <c r="J11" s="7"/>
      <c r="K11" s="8"/>
      <c r="L11" s="68">
        <f t="shared" ref="L11:L74" si="1">SUM(E11+G11+I11+K11)</f>
        <v>197002.97</v>
      </c>
      <c r="O11" s="2"/>
    </row>
    <row r="12" spans="3:15">
      <c r="C12" s="45" t="s">
        <v>25</v>
      </c>
      <c r="D12" s="7"/>
      <c r="E12" s="8"/>
      <c r="F12" s="7"/>
      <c r="G12" s="8"/>
      <c r="H12" s="7"/>
      <c r="I12" s="8"/>
      <c r="J12" s="7">
        <v>250000</v>
      </c>
      <c r="K12" s="8">
        <v>249534.35</v>
      </c>
      <c r="L12" s="68">
        <f t="shared" si="1"/>
        <v>249534.35</v>
      </c>
      <c r="O12" s="2"/>
    </row>
    <row r="13" spans="3:15">
      <c r="C13" s="45" t="s">
        <v>77</v>
      </c>
      <c r="D13" s="7"/>
      <c r="E13" s="8"/>
      <c r="F13" s="7"/>
      <c r="G13" s="8"/>
      <c r="H13" s="7"/>
      <c r="I13" s="8"/>
      <c r="J13" s="7">
        <v>1000</v>
      </c>
      <c r="K13" s="8">
        <v>889</v>
      </c>
      <c r="L13" s="68">
        <f t="shared" si="1"/>
        <v>889</v>
      </c>
      <c r="O13" s="2"/>
    </row>
    <row r="14" spans="3:15">
      <c r="C14" s="45" t="s">
        <v>26</v>
      </c>
      <c r="D14" s="7">
        <v>18000</v>
      </c>
      <c r="E14" s="8">
        <v>17560</v>
      </c>
      <c r="F14" s="7"/>
      <c r="G14" s="8"/>
      <c r="H14" s="7"/>
      <c r="I14" s="8"/>
      <c r="J14" s="7"/>
      <c r="K14" s="8"/>
      <c r="L14" s="68">
        <f t="shared" si="1"/>
        <v>17560</v>
      </c>
      <c r="O14" s="2"/>
    </row>
    <row r="15" spans="3:15">
      <c r="C15" s="45" t="s">
        <v>27</v>
      </c>
      <c r="D15" s="7">
        <v>55000</v>
      </c>
      <c r="E15" s="8">
        <v>54803.49</v>
      </c>
      <c r="F15" s="7"/>
      <c r="G15" s="8"/>
      <c r="H15" s="7"/>
      <c r="I15" s="8"/>
      <c r="J15" s="7"/>
      <c r="K15" s="8"/>
      <c r="L15" s="68">
        <f t="shared" si="1"/>
        <v>54803.49</v>
      </c>
      <c r="O15" s="2"/>
    </row>
    <row r="16" spans="3:15">
      <c r="C16" s="45" t="s">
        <v>28</v>
      </c>
      <c r="D16" s="7">
        <v>60000</v>
      </c>
      <c r="E16" s="8">
        <v>57069.67</v>
      </c>
      <c r="F16" s="7"/>
      <c r="G16" s="8"/>
      <c r="H16" s="7"/>
      <c r="I16" s="8"/>
      <c r="J16" s="7"/>
      <c r="K16" s="8"/>
      <c r="L16" s="68">
        <f t="shared" si="1"/>
        <v>57069.67</v>
      </c>
      <c r="O16" s="2"/>
    </row>
    <row r="17" spans="3:15">
      <c r="C17" s="45" t="s">
        <v>29</v>
      </c>
      <c r="D17" s="7">
        <v>165000</v>
      </c>
      <c r="E17" s="8">
        <v>161294.10999999999</v>
      </c>
      <c r="F17" s="7"/>
      <c r="G17" s="8"/>
      <c r="H17" s="7"/>
      <c r="I17" s="8"/>
      <c r="J17" s="7"/>
      <c r="K17" s="8"/>
      <c r="L17" s="68">
        <f t="shared" si="1"/>
        <v>161294.10999999999</v>
      </c>
      <c r="O17" s="2"/>
    </row>
    <row r="18" spans="3:15">
      <c r="C18" s="45" t="s">
        <v>30</v>
      </c>
      <c r="D18" s="7">
        <v>25000</v>
      </c>
      <c r="E18" s="8">
        <v>23878.28</v>
      </c>
      <c r="F18" s="7"/>
      <c r="G18" s="8"/>
      <c r="H18" s="7"/>
      <c r="I18" s="8"/>
      <c r="J18" s="7"/>
      <c r="K18" s="8"/>
      <c r="L18" s="68">
        <f t="shared" si="1"/>
        <v>23878.28</v>
      </c>
      <c r="O18" s="2"/>
    </row>
    <row r="19" spans="3:15">
      <c r="C19" s="45" t="s">
        <v>91</v>
      </c>
      <c r="D19" s="7">
        <v>165000</v>
      </c>
      <c r="E19" s="8">
        <v>160234</v>
      </c>
      <c r="F19" s="7">
        <v>260000</v>
      </c>
      <c r="G19" s="8">
        <v>259359</v>
      </c>
      <c r="H19" s="7">
        <v>13000</v>
      </c>
      <c r="I19" s="8">
        <v>13012</v>
      </c>
      <c r="J19" s="7"/>
      <c r="K19" s="8"/>
      <c r="L19" s="68">
        <f t="shared" si="1"/>
        <v>432605</v>
      </c>
      <c r="O19" s="2"/>
    </row>
    <row r="20" spans="3:15">
      <c r="C20" s="45" t="s">
        <v>83</v>
      </c>
      <c r="D20" s="7">
        <v>25000</v>
      </c>
      <c r="E20" s="8">
        <v>24087</v>
      </c>
      <c r="F20" s="7"/>
      <c r="G20" s="8"/>
      <c r="H20" s="7"/>
      <c r="I20" s="8"/>
      <c r="J20" s="7"/>
      <c r="K20" s="8"/>
      <c r="L20" s="68">
        <f t="shared" si="1"/>
        <v>24087</v>
      </c>
      <c r="O20" s="2"/>
    </row>
    <row r="21" spans="3:15">
      <c r="C21" s="46" t="s">
        <v>31</v>
      </c>
      <c r="D21" s="9">
        <v>65000</v>
      </c>
      <c r="E21" s="10">
        <v>64154.03</v>
      </c>
      <c r="F21" s="9"/>
      <c r="G21" s="10"/>
      <c r="H21" s="9"/>
      <c r="I21" s="10"/>
      <c r="J21" s="9"/>
      <c r="K21" s="10"/>
      <c r="L21" s="68">
        <f t="shared" si="1"/>
        <v>64154.03</v>
      </c>
      <c r="O21" s="2"/>
    </row>
    <row r="22" spans="3:15">
      <c r="C22" s="46" t="s">
        <v>34</v>
      </c>
      <c r="D22" s="9">
        <v>35000</v>
      </c>
      <c r="E22" s="10">
        <v>33385.26</v>
      </c>
      <c r="F22" s="9"/>
      <c r="G22" s="10"/>
      <c r="H22" s="9"/>
      <c r="I22" s="10"/>
      <c r="J22" s="9"/>
      <c r="K22" s="10"/>
      <c r="L22" s="68">
        <f t="shared" si="1"/>
        <v>33385.26</v>
      </c>
      <c r="O22" s="2"/>
    </row>
    <row r="23" spans="3:15" ht="15.75" thickBot="1">
      <c r="C23" s="47" t="s">
        <v>32</v>
      </c>
      <c r="D23" s="11">
        <v>125000</v>
      </c>
      <c r="E23" s="12">
        <v>122450.85</v>
      </c>
      <c r="F23" s="11"/>
      <c r="G23" s="12"/>
      <c r="H23" s="11"/>
      <c r="I23" s="12"/>
      <c r="J23" s="11"/>
      <c r="K23" s="12"/>
      <c r="L23" s="69">
        <f t="shared" si="1"/>
        <v>122450.85</v>
      </c>
      <c r="O23" s="2"/>
    </row>
    <row r="24" spans="3:15" ht="15.75" thickBot="1">
      <c r="C24" s="48" t="s">
        <v>35</v>
      </c>
      <c r="D24" s="13">
        <f>SUM(D25:D27)</f>
        <v>1168000</v>
      </c>
      <c r="E24" s="14">
        <f t="shared" ref="E24" si="2">SUM(E25:E27)</f>
        <v>1157319.8500000001</v>
      </c>
      <c r="F24" s="13">
        <f t="shared" ref="F24:K24" si="3">SUM(F25:F27)</f>
        <v>0</v>
      </c>
      <c r="G24" s="14">
        <f t="shared" si="3"/>
        <v>0</v>
      </c>
      <c r="H24" s="13">
        <f t="shared" si="3"/>
        <v>0</v>
      </c>
      <c r="I24" s="14">
        <f t="shared" si="3"/>
        <v>0</v>
      </c>
      <c r="J24" s="13">
        <f t="shared" si="3"/>
        <v>28000</v>
      </c>
      <c r="K24" s="14">
        <f t="shared" si="3"/>
        <v>20696.04</v>
      </c>
      <c r="L24" s="74">
        <f t="shared" si="1"/>
        <v>1178015.8900000001</v>
      </c>
      <c r="N24" s="2"/>
      <c r="O24" s="2"/>
    </row>
    <row r="25" spans="3:15">
      <c r="C25" s="44" t="s">
        <v>36</v>
      </c>
      <c r="D25" s="5">
        <v>530000</v>
      </c>
      <c r="E25" s="6">
        <v>526264.11</v>
      </c>
      <c r="F25" s="5"/>
      <c r="G25" s="6"/>
      <c r="H25" s="5"/>
      <c r="I25" s="6"/>
      <c r="J25" s="5">
        <v>10000</v>
      </c>
      <c r="K25" s="6">
        <v>6599.45</v>
      </c>
      <c r="L25" s="67">
        <f t="shared" si="1"/>
        <v>532863.55999999994</v>
      </c>
      <c r="O25" s="2"/>
    </row>
    <row r="26" spans="3:15">
      <c r="C26" s="46" t="s">
        <v>37</v>
      </c>
      <c r="D26" s="9">
        <v>570000</v>
      </c>
      <c r="E26" s="10">
        <v>564109.74</v>
      </c>
      <c r="F26" s="9"/>
      <c r="G26" s="10"/>
      <c r="H26" s="9"/>
      <c r="I26" s="10"/>
      <c r="J26" s="9">
        <v>15000</v>
      </c>
      <c r="K26" s="10">
        <v>11794.79</v>
      </c>
      <c r="L26" s="68">
        <f t="shared" si="1"/>
        <v>575904.53</v>
      </c>
      <c r="O26" s="2"/>
    </row>
    <row r="27" spans="3:15" ht="15.75" thickBot="1">
      <c r="C27" s="47" t="s">
        <v>38</v>
      </c>
      <c r="D27" s="11">
        <v>68000</v>
      </c>
      <c r="E27" s="12">
        <v>66946</v>
      </c>
      <c r="F27" s="11"/>
      <c r="G27" s="12"/>
      <c r="H27" s="11"/>
      <c r="I27" s="12"/>
      <c r="J27" s="11">
        <v>3000</v>
      </c>
      <c r="K27" s="12">
        <v>2301.8000000000002</v>
      </c>
      <c r="L27" s="69">
        <f t="shared" si="1"/>
        <v>69247.8</v>
      </c>
      <c r="O27" s="2"/>
    </row>
    <row r="28" spans="3:15" ht="15.75" thickBot="1">
      <c r="C28" s="48" t="s">
        <v>3</v>
      </c>
      <c r="D28" s="13">
        <f>SUM(D29:D30)</f>
        <v>987000</v>
      </c>
      <c r="E28" s="14">
        <f t="shared" ref="E28:K28" si="4">SUM(E29:E30)</f>
        <v>986351.63</v>
      </c>
      <c r="F28" s="13">
        <f t="shared" si="4"/>
        <v>0</v>
      </c>
      <c r="G28" s="14">
        <f t="shared" si="4"/>
        <v>0</v>
      </c>
      <c r="H28" s="13">
        <f t="shared" si="4"/>
        <v>0</v>
      </c>
      <c r="I28" s="14">
        <f t="shared" si="4"/>
        <v>0</v>
      </c>
      <c r="J28" s="13">
        <f t="shared" si="4"/>
        <v>0</v>
      </c>
      <c r="K28" s="14">
        <f t="shared" si="4"/>
        <v>0</v>
      </c>
      <c r="L28" s="74">
        <f t="shared" si="1"/>
        <v>986351.63</v>
      </c>
      <c r="O28" s="2"/>
    </row>
    <row r="29" spans="3:15" ht="15.75" customHeight="1">
      <c r="C29" s="49" t="s">
        <v>40</v>
      </c>
      <c r="D29" s="20">
        <v>975000</v>
      </c>
      <c r="E29" s="28">
        <v>974919.93</v>
      </c>
      <c r="F29" s="19"/>
      <c r="G29" s="21"/>
      <c r="H29" s="19"/>
      <c r="I29" s="21"/>
      <c r="J29" s="20"/>
      <c r="K29" s="28"/>
      <c r="L29" s="67">
        <f t="shared" si="1"/>
        <v>974919.93</v>
      </c>
      <c r="O29" s="2"/>
    </row>
    <row r="30" spans="3:15" ht="15.75" thickBot="1">
      <c r="C30" s="45" t="s">
        <v>41</v>
      </c>
      <c r="D30" s="7">
        <v>12000</v>
      </c>
      <c r="E30" s="8">
        <v>11431.7</v>
      </c>
      <c r="F30" s="7"/>
      <c r="G30" s="8"/>
      <c r="H30" s="7"/>
      <c r="I30" s="8"/>
      <c r="J30" s="7"/>
      <c r="K30" s="8"/>
      <c r="L30" s="69">
        <f t="shared" si="1"/>
        <v>11431.7</v>
      </c>
      <c r="O30" s="2"/>
    </row>
    <row r="31" spans="3:15" ht="15.75" thickBot="1">
      <c r="C31" s="48" t="s">
        <v>4</v>
      </c>
      <c r="D31" s="13">
        <f>SUM(D34)</f>
        <v>3000</v>
      </c>
      <c r="E31" s="14">
        <f>SUM(E32)</f>
        <v>23696</v>
      </c>
      <c r="F31" s="13">
        <f>SUM(F34)</f>
        <v>0</v>
      </c>
      <c r="G31" s="14">
        <f t="shared" ref="G31:I31" si="5">SUM(G34)</f>
        <v>0</v>
      </c>
      <c r="H31" s="13">
        <v>0</v>
      </c>
      <c r="I31" s="14">
        <f t="shared" si="5"/>
        <v>0</v>
      </c>
      <c r="J31" s="13">
        <v>0</v>
      </c>
      <c r="K31" s="14">
        <v>0</v>
      </c>
      <c r="L31" s="74">
        <f t="shared" si="1"/>
        <v>23696</v>
      </c>
      <c r="O31" s="2"/>
    </row>
    <row r="32" spans="3:15" ht="15.75" thickBot="1">
      <c r="C32" s="50" t="s">
        <v>39</v>
      </c>
      <c r="D32" s="15">
        <v>25000</v>
      </c>
      <c r="E32" s="16">
        <v>23696</v>
      </c>
      <c r="F32" s="15"/>
      <c r="G32" s="16"/>
      <c r="H32" s="15"/>
      <c r="I32" s="16"/>
      <c r="J32" s="15"/>
      <c r="K32" s="16"/>
      <c r="L32" s="67">
        <f t="shared" si="1"/>
        <v>23696</v>
      </c>
      <c r="O32" s="2"/>
    </row>
    <row r="33" spans="3:15" ht="15.75" thickBot="1">
      <c r="C33" s="48" t="s">
        <v>81</v>
      </c>
      <c r="D33" s="13"/>
      <c r="E33" s="14">
        <f>SUM(E34)</f>
        <v>2933</v>
      </c>
      <c r="F33" s="13"/>
      <c r="G33" s="14"/>
      <c r="H33" s="13"/>
      <c r="I33" s="14"/>
      <c r="J33" s="13"/>
      <c r="K33" s="14"/>
      <c r="L33" s="74">
        <f t="shared" si="1"/>
        <v>2933</v>
      </c>
      <c r="O33" s="2"/>
    </row>
    <row r="34" spans="3:15" ht="15.75" thickBot="1">
      <c r="C34" s="50" t="s">
        <v>82</v>
      </c>
      <c r="D34" s="15">
        <v>3000</v>
      </c>
      <c r="E34" s="16">
        <v>2933</v>
      </c>
      <c r="F34" s="15"/>
      <c r="G34" s="16"/>
      <c r="H34" s="15"/>
      <c r="I34" s="16"/>
      <c r="J34" s="15"/>
      <c r="K34" s="16"/>
      <c r="L34" s="67">
        <f t="shared" si="1"/>
        <v>2933</v>
      </c>
      <c r="O34" s="2"/>
    </row>
    <row r="35" spans="3:15" ht="15.75" thickBot="1">
      <c r="C35" s="48" t="s">
        <v>5</v>
      </c>
      <c r="D35" s="13">
        <f t="shared" ref="D35:K35" si="6">SUM(D36:D48)</f>
        <v>1513000</v>
      </c>
      <c r="E35" s="14">
        <f t="shared" si="6"/>
        <v>1493364.82</v>
      </c>
      <c r="F35" s="13">
        <f t="shared" si="6"/>
        <v>18000</v>
      </c>
      <c r="G35" s="14">
        <f t="shared" si="6"/>
        <v>16470</v>
      </c>
      <c r="H35" s="13">
        <f t="shared" si="6"/>
        <v>160000</v>
      </c>
      <c r="I35" s="14">
        <f t="shared" si="6"/>
        <v>160395.35999999999</v>
      </c>
      <c r="J35" s="13">
        <f t="shared" si="6"/>
        <v>2000</v>
      </c>
      <c r="K35" s="14">
        <f t="shared" si="6"/>
        <v>1560</v>
      </c>
      <c r="L35" s="74">
        <f t="shared" si="1"/>
        <v>1671790.1800000002</v>
      </c>
      <c r="O35" s="2"/>
    </row>
    <row r="36" spans="3:15">
      <c r="C36" s="44" t="s">
        <v>42</v>
      </c>
      <c r="D36" s="5">
        <v>1000</v>
      </c>
      <c r="E36" s="6">
        <v>857</v>
      </c>
      <c r="F36" s="5"/>
      <c r="G36" s="6"/>
      <c r="H36" s="5"/>
      <c r="I36" s="6"/>
      <c r="J36" s="5"/>
      <c r="K36" s="6"/>
      <c r="L36" s="67">
        <f t="shared" si="1"/>
        <v>857</v>
      </c>
      <c r="O36" s="2"/>
    </row>
    <row r="37" spans="3:15">
      <c r="C37" s="45" t="s">
        <v>80</v>
      </c>
      <c r="D37" s="7">
        <v>315000</v>
      </c>
      <c r="E37" s="8">
        <v>313044.88</v>
      </c>
      <c r="F37" s="7"/>
      <c r="G37" s="8"/>
      <c r="H37" s="7">
        <v>22000</v>
      </c>
      <c r="I37" s="8">
        <v>22010</v>
      </c>
      <c r="J37" s="7"/>
      <c r="K37" s="8"/>
      <c r="L37" s="68">
        <f t="shared" si="1"/>
        <v>335054.88</v>
      </c>
      <c r="O37" s="2"/>
    </row>
    <row r="38" spans="3:15">
      <c r="C38" s="45" t="s">
        <v>43</v>
      </c>
      <c r="D38" s="7">
        <v>16000</v>
      </c>
      <c r="E38" s="8">
        <v>16311</v>
      </c>
      <c r="F38" s="7"/>
      <c r="G38" s="8"/>
      <c r="H38" s="7"/>
      <c r="I38" s="8"/>
      <c r="J38" s="7"/>
      <c r="K38" s="8"/>
      <c r="L38" s="68">
        <f t="shared" si="1"/>
        <v>16311</v>
      </c>
      <c r="O38" s="2"/>
    </row>
    <row r="39" spans="3:15">
      <c r="C39" s="45" t="s">
        <v>44</v>
      </c>
      <c r="D39" s="7">
        <v>13000</v>
      </c>
      <c r="E39" s="8">
        <v>12945.02</v>
      </c>
      <c r="F39" s="7"/>
      <c r="G39" s="8"/>
      <c r="H39" s="7"/>
      <c r="I39" s="8"/>
      <c r="J39" s="7"/>
      <c r="K39" s="8"/>
      <c r="L39" s="68">
        <f t="shared" si="1"/>
        <v>12945.02</v>
      </c>
      <c r="O39" s="2"/>
    </row>
    <row r="40" spans="3:15">
      <c r="C40" s="45" t="s">
        <v>67</v>
      </c>
      <c r="D40" s="7">
        <v>6000</v>
      </c>
      <c r="E40" s="8">
        <v>6000</v>
      </c>
      <c r="F40" s="7"/>
      <c r="G40" s="8"/>
      <c r="H40" s="7"/>
      <c r="I40" s="8"/>
      <c r="J40" s="7"/>
      <c r="K40" s="8"/>
      <c r="L40" s="68">
        <f t="shared" si="1"/>
        <v>6000</v>
      </c>
      <c r="O40" s="2"/>
    </row>
    <row r="41" spans="3:15">
      <c r="C41" s="45" t="s">
        <v>79</v>
      </c>
      <c r="D41" s="7">
        <v>72000</v>
      </c>
      <c r="E41" s="8">
        <v>71600</v>
      </c>
      <c r="F41" s="7"/>
      <c r="G41" s="8"/>
      <c r="H41" s="7"/>
      <c r="I41" s="8"/>
      <c r="J41" s="7"/>
      <c r="K41" s="8"/>
      <c r="L41" s="68">
        <f t="shared" si="1"/>
        <v>71600</v>
      </c>
      <c r="O41" s="2"/>
    </row>
    <row r="42" spans="3:15">
      <c r="C42" s="45" t="s">
        <v>45</v>
      </c>
      <c r="D42" s="7">
        <v>500000</v>
      </c>
      <c r="E42" s="8">
        <v>485523.83</v>
      </c>
      <c r="F42" s="7"/>
      <c r="G42" s="8"/>
      <c r="H42" s="7">
        <v>30000</v>
      </c>
      <c r="I42" s="8">
        <v>30358</v>
      </c>
      <c r="J42" s="7"/>
      <c r="K42" s="8"/>
      <c r="L42" s="68">
        <f t="shared" si="1"/>
        <v>515881.83</v>
      </c>
      <c r="O42" s="2"/>
    </row>
    <row r="43" spans="3:15">
      <c r="C43" s="45" t="s">
        <v>46</v>
      </c>
      <c r="D43" s="7">
        <v>182000</v>
      </c>
      <c r="E43" s="8">
        <v>180887</v>
      </c>
      <c r="F43" s="7"/>
      <c r="G43" s="8"/>
      <c r="H43" s="7"/>
      <c r="I43" s="8"/>
      <c r="J43" s="7"/>
      <c r="K43" s="8"/>
      <c r="L43" s="68">
        <f t="shared" si="1"/>
        <v>180887</v>
      </c>
      <c r="O43" s="2"/>
    </row>
    <row r="44" spans="3:15">
      <c r="C44" s="46" t="s">
        <v>47</v>
      </c>
      <c r="D44" s="9">
        <v>175000</v>
      </c>
      <c r="E44" s="10">
        <v>173872.85</v>
      </c>
      <c r="F44" s="9"/>
      <c r="G44" s="10"/>
      <c r="H44" s="9">
        <v>80000</v>
      </c>
      <c r="I44" s="10">
        <v>80581.36</v>
      </c>
      <c r="J44" s="9"/>
      <c r="K44" s="10"/>
      <c r="L44" s="68">
        <f t="shared" si="1"/>
        <v>254454.21000000002</v>
      </c>
      <c r="O44" s="2"/>
    </row>
    <row r="45" spans="3:15">
      <c r="C45" s="46" t="s">
        <v>48</v>
      </c>
      <c r="D45" s="9">
        <v>85000</v>
      </c>
      <c r="E45" s="10">
        <v>85001.07</v>
      </c>
      <c r="F45" s="9"/>
      <c r="G45" s="10"/>
      <c r="H45" s="9"/>
      <c r="I45" s="10"/>
      <c r="J45" s="9">
        <v>2000</v>
      </c>
      <c r="K45" s="10">
        <v>1560</v>
      </c>
      <c r="L45" s="68">
        <f t="shared" si="1"/>
        <v>86561.07</v>
      </c>
      <c r="O45" s="2"/>
    </row>
    <row r="46" spans="3:15">
      <c r="C46" s="46" t="s">
        <v>49</v>
      </c>
      <c r="D46" s="9">
        <v>86000</v>
      </c>
      <c r="E46" s="10">
        <v>85578.67</v>
      </c>
      <c r="F46" s="9"/>
      <c r="G46" s="10"/>
      <c r="H46" s="9"/>
      <c r="I46" s="10"/>
      <c r="J46" s="9"/>
      <c r="K46" s="10"/>
      <c r="L46" s="68">
        <f t="shared" si="1"/>
        <v>85578.67</v>
      </c>
      <c r="O46" s="2"/>
    </row>
    <row r="47" spans="3:15">
      <c r="C47" s="46" t="s">
        <v>50</v>
      </c>
      <c r="D47" s="9">
        <v>62000</v>
      </c>
      <c r="E47" s="10">
        <v>61743.5</v>
      </c>
      <c r="F47" s="9">
        <v>18000</v>
      </c>
      <c r="G47" s="10">
        <v>16470</v>
      </c>
      <c r="H47" s="9">
        <v>10000</v>
      </c>
      <c r="I47" s="10">
        <v>9450</v>
      </c>
      <c r="J47" s="9"/>
      <c r="K47" s="10"/>
      <c r="L47" s="68">
        <f t="shared" si="1"/>
        <v>87663.5</v>
      </c>
      <c r="O47" s="2"/>
    </row>
    <row r="48" spans="3:15" ht="15.75" thickBot="1">
      <c r="C48" s="46" t="s">
        <v>78</v>
      </c>
      <c r="D48" s="9"/>
      <c r="E48" s="10"/>
      <c r="F48" s="9"/>
      <c r="G48" s="10"/>
      <c r="H48" s="9">
        <v>18000</v>
      </c>
      <c r="I48" s="10">
        <v>17996</v>
      </c>
      <c r="J48" s="9"/>
      <c r="K48" s="10"/>
      <c r="L48" s="69">
        <f t="shared" si="1"/>
        <v>17996</v>
      </c>
      <c r="O48" s="2"/>
    </row>
    <row r="49" spans="3:15" ht="15.75" thickBot="1">
      <c r="C49" s="48" t="s">
        <v>6</v>
      </c>
      <c r="D49" s="13">
        <f t="shared" ref="D49:K49" si="7">SUM(D50:D53)</f>
        <v>140000</v>
      </c>
      <c r="E49" s="14">
        <f t="shared" si="7"/>
        <v>135580</v>
      </c>
      <c r="F49" s="13">
        <f t="shared" si="7"/>
        <v>17257000</v>
      </c>
      <c r="G49" s="14">
        <f t="shared" si="7"/>
        <v>17235343</v>
      </c>
      <c r="H49" s="13">
        <f t="shared" si="7"/>
        <v>18000</v>
      </c>
      <c r="I49" s="14">
        <f t="shared" si="7"/>
        <v>18000</v>
      </c>
      <c r="J49" s="13">
        <f t="shared" si="7"/>
        <v>386000</v>
      </c>
      <c r="K49" s="14">
        <f t="shared" si="7"/>
        <v>375792</v>
      </c>
      <c r="L49" s="74">
        <f t="shared" si="1"/>
        <v>17764715</v>
      </c>
      <c r="O49" s="2"/>
    </row>
    <row r="50" spans="3:15">
      <c r="C50" s="44" t="s">
        <v>51</v>
      </c>
      <c r="D50" s="5"/>
      <c r="E50" s="6"/>
      <c r="F50" s="5">
        <v>16950000</v>
      </c>
      <c r="G50" s="6">
        <v>16928642</v>
      </c>
      <c r="H50" s="5"/>
      <c r="I50" s="6"/>
      <c r="J50" s="5">
        <v>270000</v>
      </c>
      <c r="K50" s="6">
        <v>261096</v>
      </c>
      <c r="L50" s="67">
        <f t="shared" si="1"/>
        <v>17189738</v>
      </c>
      <c r="O50" s="2"/>
    </row>
    <row r="51" spans="3:15">
      <c r="C51" s="45" t="s">
        <v>55</v>
      </c>
      <c r="D51" s="7"/>
      <c r="E51" s="8" t="s">
        <v>33</v>
      </c>
      <c r="F51" s="7">
        <v>172000</v>
      </c>
      <c r="G51" s="8">
        <v>171701</v>
      </c>
      <c r="H51" s="9"/>
      <c r="I51" s="10"/>
      <c r="J51" s="9">
        <v>1000</v>
      </c>
      <c r="K51" s="10">
        <v>674</v>
      </c>
      <c r="L51" s="68"/>
      <c r="N51" s="2"/>
      <c r="O51" s="2"/>
    </row>
    <row r="52" spans="3:15">
      <c r="C52" s="46" t="s">
        <v>90</v>
      </c>
      <c r="D52" s="9">
        <v>80000</v>
      </c>
      <c r="E52" s="10">
        <v>80080</v>
      </c>
      <c r="F52" s="9">
        <v>135000</v>
      </c>
      <c r="G52" s="10">
        <v>135000</v>
      </c>
      <c r="H52" s="9">
        <v>18000</v>
      </c>
      <c r="I52" s="10">
        <v>18000</v>
      </c>
      <c r="J52" s="9">
        <v>115000</v>
      </c>
      <c r="K52" s="10">
        <v>114022</v>
      </c>
      <c r="L52" s="68">
        <f t="shared" si="1"/>
        <v>347102</v>
      </c>
      <c r="O52" s="2"/>
    </row>
    <row r="53" spans="3:15" ht="15.75" thickBot="1">
      <c r="C53" s="47" t="s">
        <v>85</v>
      </c>
      <c r="D53" s="11">
        <v>60000</v>
      </c>
      <c r="E53" s="12">
        <v>55500</v>
      </c>
      <c r="F53" s="17"/>
      <c r="G53" s="18"/>
      <c r="H53" s="17"/>
      <c r="I53" s="18"/>
      <c r="J53" s="11"/>
      <c r="K53" s="12"/>
      <c r="L53" s="69">
        <f t="shared" si="1"/>
        <v>55500</v>
      </c>
      <c r="O53" s="2"/>
    </row>
    <row r="54" spans="3:15" ht="15.75" thickBot="1">
      <c r="C54" s="48" t="s">
        <v>7</v>
      </c>
      <c r="D54" s="13">
        <f>SUM(D55:D56)</f>
        <v>0</v>
      </c>
      <c r="E54" s="14">
        <f t="shared" ref="E54" si="8">SUM(E55:E56)</f>
        <v>0</v>
      </c>
      <c r="F54" s="13">
        <f>SUM(F55:F56)</f>
        <v>5718000</v>
      </c>
      <c r="G54" s="14">
        <f t="shared" ref="G54" si="9">SUM(G55:G56)</f>
        <v>5707252</v>
      </c>
      <c r="H54" s="13">
        <f t="shared" ref="H54:K54" si="10">SUM(H55:H56)</f>
        <v>0</v>
      </c>
      <c r="I54" s="14">
        <f t="shared" si="10"/>
        <v>0</v>
      </c>
      <c r="J54" s="13">
        <f t="shared" si="10"/>
        <v>105000</v>
      </c>
      <c r="K54" s="14">
        <f t="shared" si="10"/>
        <v>99472</v>
      </c>
      <c r="L54" s="74">
        <f t="shared" si="1"/>
        <v>5806724</v>
      </c>
      <c r="O54" s="2"/>
    </row>
    <row r="55" spans="3:15">
      <c r="C55" s="44" t="s">
        <v>52</v>
      </c>
      <c r="D55" s="5"/>
      <c r="E55" s="6"/>
      <c r="F55" s="5">
        <v>4190000</v>
      </c>
      <c r="G55" s="6">
        <v>4180321</v>
      </c>
      <c r="H55" s="5"/>
      <c r="I55" s="6"/>
      <c r="J55" s="5">
        <v>70000</v>
      </c>
      <c r="K55" s="6">
        <v>67755</v>
      </c>
      <c r="L55" s="67">
        <f t="shared" si="1"/>
        <v>4248076</v>
      </c>
      <c r="O55" s="2"/>
    </row>
    <row r="56" spans="3:15" ht="15.75" thickBot="1">
      <c r="C56" s="47" t="s">
        <v>86</v>
      </c>
      <c r="D56" s="11"/>
      <c r="E56" s="12"/>
      <c r="F56" s="11">
        <v>1528000</v>
      </c>
      <c r="G56" s="12">
        <v>1526931</v>
      </c>
      <c r="H56" s="11"/>
      <c r="I56" s="12"/>
      <c r="J56" s="11">
        <v>35000</v>
      </c>
      <c r="K56" s="12">
        <v>31717</v>
      </c>
      <c r="L56" s="69">
        <f t="shared" si="1"/>
        <v>1558648</v>
      </c>
      <c r="N56" s="2"/>
      <c r="O56" s="2"/>
    </row>
    <row r="57" spans="3:15" ht="15.75" thickBot="1">
      <c r="C57" s="48" t="s">
        <v>8</v>
      </c>
      <c r="D57" s="13">
        <f>SUM(D58)</f>
        <v>0</v>
      </c>
      <c r="E57" s="14">
        <f t="shared" ref="E57" si="11">SUM(E58)</f>
        <v>0</v>
      </c>
      <c r="F57" s="13">
        <f>SUM(F58)</f>
        <v>72000</v>
      </c>
      <c r="G57" s="14">
        <f t="shared" ref="G57" si="12">SUM(G58)</f>
        <v>71275</v>
      </c>
      <c r="H57" s="13">
        <f t="shared" ref="H57:K57" si="13">SUM(H58)</f>
        <v>0</v>
      </c>
      <c r="I57" s="14">
        <f t="shared" si="13"/>
        <v>0</v>
      </c>
      <c r="J57" s="13">
        <f t="shared" si="13"/>
        <v>1000</v>
      </c>
      <c r="K57" s="14">
        <f t="shared" si="13"/>
        <v>1098</v>
      </c>
      <c r="L57" s="74">
        <f t="shared" si="1"/>
        <v>72373</v>
      </c>
      <c r="M57" s="1"/>
      <c r="O57" s="2"/>
    </row>
    <row r="58" spans="3:15" ht="15" customHeight="1" thickBot="1">
      <c r="C58" s="50" t="s">
        <v>53</v>
      </c>
      <c r="D58" s="15"/>
      <c r="E58" s="16"/>
      <c r="F58" s="15">
        <v>72000</v>
      </c>
      <c r="G58" s="16">
        <v>71275</v>
      </c>
      <c r="H58" s="15"/>
      <c r="I58" s="16"/>
      <c r="J58" s="15">
        <v>1000</v>
      </c>
      <c r="K58" s="16">
        <v>1098</v>
      </c>
      <c r="L58" s="67">
        <f t="shared" si="1"/>
        <v>72373</v>
      </c>
      <c r="O58" s="2"/>
    </row>
    <row r="59" spans="3:15" ht="15.75" thickBot="1">
      <c r="C59" s="48" t="s">
        <v>10</v>
      </c>
      <c r="D59" s="13">
        <f>SUM(D60)</f>
        <v>0</v>
      </c>
      <c r="E59" s="14">
        <f t="shared" ref="E59" si="14">SUM(E60)</f>
        <v>0</v>
      </c>
      <c r="F59" s="13">
        <f>SUM(F60)</f>
        <v>175000</v>
      </c>
      <c r="G59" s="14">
        <f t="shared" ref="G59" si="15">SUM(G60)</f>
        <v>174062</v>
      </c>
      <c r="H59" s="13">
        <f t="shared" ref="H59:K59" si="16">SUM(H60)</f>
        <v>0</v>
      </c>
      <c r="I59" s="14">
        <f t="shared" si="16"/>
        <v>0</v>
      </c>
      <c r="J59" s="13">
        <f t="shared" si="16"/>
        <v>3000</v>
      </c>
      <c r="K59" s="14">
        <f t="shared" si="16"/>
        <v>2612</v>
      </c>
      <c r="L59" s="74">
        <f t="shared" si="1"/>
        <v>176674</v>
      </c>
      <c r="O59" s="2"/>
    </row>
    <row r="60" spans="3:15" ht="15" customHeight="1" thickBot="1">
      <c r="C60" s="50" t="s">
        <v>54</v>
      </c>
      <c r="D60" s="15"/>
      <c r="E60" s="16"/>
      <c r="F60" s="15">
        <v>175000</v>
      </c>
      <c r="G60" s="16">
        <v>174062</v>
      </c>
      <c r="H60" s="15"/>
      <c r="I60" s="16"/>
      <c r="J60" s="15">
        <v>3000</v>
      </c>
      <c r="K60" s="16">
        <v>2612</v>
      </c>
      <c r="L60" s="67">
        <f t="shared" si="1"/>
        <v>176674</v>
      </c>
      <c r="O60" s="2"/>
    </row>
    <row r="61" spans="3:15" ht="15.75" thickBot="1">
      <c r="C61" s="48" t="s">
        <v>11</v>
      </c>
      <c r="D61" s="13">
        <f>SUM(D62)</f>
        <v>30000</v>
      </c>
      <c r="E61" s="14">
        <f t="shared" ref="E61" si="17">SUM(E62)</f>
        <v>29549.599999999999</v>
      </c>
      <c r="F61" s="13">
        <f>SUM(F62:F62)</f>
        <v>0</v>
      </c>
      <c r="G61" s="14">
        <f>SUM(G62:G62)</f>
        <v>0</v>
      </c>
      <c r="H61" s="13">
        <v>0</v>
      </c>
      <c r="I61" s="14">
        <f t="shared" ref="I61:J61" si="18">SUM(I62)</f>
        <v>0</v>
      </c>
      <c r="J61" s="13">
        <f t="shared" si="18"/>
        <v>5000</v>
      </c>
      <c r="K61" s="14">
        <f>SUM(K62:K62)</f>
        <v>5412.94</v>
      </c>
      <c r="L61" s="75">
        <f t="shared" si="1"/>
        <v>34962.54</v>
      </c>
      <c r="O61" s="2"/>
    </row>
    <row r="62" spans="3:15" ht="15.75" thickBot="1">
      <c r="C62" s="51" t="s">
        <v>56</v>
      </c>
      <c r="D62" s="22">
        <v>30000</v>
      </c>
      <c r="E62" s="23">
        <v>29549.599999999999</v>
      </c>
      <c r="F62" s="22"/>
      <c r="G62" s="23"/>
      <c r="H62" s="22"/>
      <c r="I62" s="23"/>
      <c r="J62" s="22">
        <v>5000</v>
      </c>
      <c r="K62" s="23">
        <v>5412.94</v>
      </c>
      <c r="L62" s="67">
        <f t="shared" si="1"/>
        <v>34962.54</v>
      </c>
      <c r="O62" s="2"/>
    </row>
    <row r="63" spans="3:15" ht="15.75" thickBot="1">
      <c r="C63" s="48" t="s">
        <v>21</v>
      </c>
      <c r="D63" s="13">
        <f>SUM(D64:D65)</f>
        <v>79000</v>
      </c>
      <c r="E63" s="14">
        <f>SUM(E64:E65)</f>
        <v>77681</v>
      </c>
      <c r="F63" s="13">
        <f t="shared" ref="F63:K63" si="19">SUM(F65)</f>
        <v>0</v>
      </c>
      <c r="G63" s="14">
        <f t="shared" si="19"/>
        <v>0</v>
      </c>
      <c r="H63" s="13">
        <f>SUM(H65)</f>
        <v>0</v>
      </c>
      <c r="I63" s="14">
        <f>SUM(I65)</f>
        <v>0</v>
      </c>
      <c r="J63" s="13">
        <f>SUM(J65)</f>
        <v>0</v>
      </c>
      <c r="K63" s="14">
        <f t="shared" si="19"/>
        <v>0</v>
      </c>
      <c r="L63" s="74">
        <f t="shared" si="1"/>
        <v>77681</v>
      </c>
      <c r="O63" s="2"/>
    </row>
    <row r="64" spans="3:15" ht="15" customHeight="1">
      <c r="C64" s="49" t="s">
        <v>57</v>
      </c>
      <c r="D64" s="20">
        <v>63000</v>
      </c>
      <c r="E64" s="28">
        <v>62311</v>
      </c>
      <c r="F64" s="19"/>
      <c r="G64" s="21"/>
      <c r="H64" s="19"/>
      <c r="I64" s="21"/>
      <c r="J64" s="19"/>
      <c r="K64" s="21"/>
      <c r="L64" s="67">
        <f t="shared" si="1"/>
        <v>62311</v>
      </c>
      <c r="O64" s="2"/>
    </row>
    <row r="65" spans="3:15" ht="15" customHeight="1" thickBot="1">
      <c r="C65" s="51" t="s">
        <v>84</v>
      </c>
      <c r="D65" s="22">
        <v>16000</v>
      </c>
      <c r="E65" s="23">
        <v>15370</v>
      </c>
      <c r="F65" s="22"/>
      <c r="G65" s="23"/>
      <c r="H65" s="22"/>
      <c r="I65" s="23"/>
      <c r="J65" s="22"/>
      <c r="K65" s="23"/>
      <c r="L65" s="69">
        <f t="shared" si="1"/>
        <v>15370</v>
      </c>
      <c r="O65" s="2"/>
    </row>
    <row r="66" spans="3:15" ht="15.75" thickBot="1">
      <c r="C66" s="48" t="s">
        <v>12</v>
      </c>
      <c r="D66" s="13">
        <f t="shared" ref="D66:K66" si="20">SUM(D67)</f>
        <v>663000</v>
      </c>
      <c r="E66" s="14">
        <f t="shared" si="20"/>
        <v>662466</v>
      </c>
      <c r="F66" s="13">
        <f t="shared" si="20"/>
        <v>0</v>
      </c>
      <c r="G66" s="14">
        <f t="shared" si="20"/>
        <v>0</v>
      </c>
      <c r="H66" s="13">
        <f t="shared" si="20"/>
        <v>0</v>
      </c>
      <c r="I66" s="14">
        <f t="shared" si="20"/>
        <v>0</v>
      </c>
      <c r="J66" s="13">
        <f t="shared" si="20"/>
        <v>0</v>
      </c>
      <c r="K66" s="14">
        <f t="shared" si="20"/>
        <v>0</v>
      </c>
      <c r="L66" s="74">
        <f t="shared" si="1"/>
        <v>662466</v>
      </c>
      <c r="O66" s="2"/>
    </row>
    <row r="67" spans="3:15" ht="15" customHeight="1" thickBot="1">
      <c r="C67" s="50" t="s">
        <v>58</v>
      </c>
      <c r="D67" s="15">
        <v>663000</v>
      </c>
      <c r="E67" s="16">
        <v>662466</v>
      </c>
      <c r="F67" s="15"/>
      <c r="G67" s="16"/>
      <c r="H67" s="15"/>
      <c r="I67" s="16"/>
      <c r="J67" s="15"/>
      <c r="K67" s="16"/>
      <c r="L67" s="67">
        <f t="shared" si="1"/>
        <v>662466</v>
      </c>
      <c r="O67" s="2"/>
    </row>
    <row r="68" spans="3:15" ht="15.75" thickBot="1">
      <c r="C68" s="48" t="s">
        <v>13</v>
      </c>
      <c r="D68" s="13">
        <f>SUM(D69)</f>
        <v>483000</v>
      </c>
      <c r="E68" s="14">
        <f t="shared" ref="E68" si="21">SUM(E69)</f>
        <v>482455.74</v>
      </c>
      <c r="F68" s="13">
        <f>SUM(F69)</f>
        <v>0</v>
      </c>
      <c r="G68" s="14">
        <f t="shared" ref="G68:K68" si="22">SUM(G69)</f>
        <v>0</v>
      </c>
      <c r="H68" s="13">
        <f t="shared" si="22"/>
        <v>514000</v>
      </c>
      <c r="I68" s="14">
        <f t="shared" si="22"/>
        <v>513843</v>
      </c>
      <c r="J68" s="13">
        <f t="shared" si="22"/>
        <v>0</v>
      </c>
      <c r="K68" s="14">
        <f t="shared" si="22"/>
        <v>0</v>
      </c>
      <c r="L68" s="74">
        <f t="shared" si="1"/>
        <v>996298.74</v>
      </c>
      <c r="O68" s="2"/>
    </row>
    <row r="69" spans="3:15" ht="15" customHeight="1" thickBot="1">
      <c r="C69" s="52" t="s">
        <v>59</v>
      </c>
      <c r="D69" s="17">
        <v>483000</v>
      </c>
      <c r="E69" s="18">
        <v>482455.74</v>
      </c>
      <c r="F69" s="17"/>
      <c r="G69" s="18"/>
      <c r="H69" s="17">
        <v>514000</v>
      </c>
      <c r="I69" s="18">
        <v>513843</v>
      </c>
      <c r="J69" s="17"/>
      <c r="K69" s="18"/>
      <c r="L69" s="67">
        <f t="shared" si="1"/>
        <v>996298.74</v>
      </c>
      <c r="O69" s="2"/>
    </row>
    <row r="70" spans="3:15" ht="30" customHeight="1" thickTop="1" thickBot="1">
      <c r="C70" s="42" t="s">
        <v>14</v>
      </c>
      <c r="D70" s="59">
        <f t="shared" ref="D70:K70" si="23">SUM(D71+D79+D83+D86)</f>
        <v>7211000</v>
      </c>
      <c r="E70" s="60">
        <f t="shared" si="23"/>
        <v>7301527.3399999999</v>
      </c>
      <c r="F70" s="59">
        <f t="shared" si="23"/>
        <v>23500000</v>
      </c>
      <c r="G70" s="60">
        <f t="shared" si="23"/>
        <v>23463761</v>
      </c>
      <c r="H70" s="59">
        <f t="shared" si="23"/>
        <v>705000</v>
      </c>
      <c r="I70" s="60">
        <f t="shared" si="23"/>
        <v>705250.36</v>
      </c>
      <c r="J70" s="59">
        <f t="shared" si="23"/>
        <v>781000</v>
      </c>
      <c r="K70" s="60">
        <f t="shared" si="23"/>
        <v>780594</v>
      </c>
      <c r="L70" s="76">
        <f t="shared" si="1"/>
        <v>32251132.699999999</v>
      </c>
      <c r="M70" s="35"/>
      <c r="O70" s="2"/>
    </row>
    <row r="71" spans="3:15" ht="18" customHeight="1" thickTop="1" thickBot="1">
      <c r="C71" s="53" t="s">
        <v>15</v>
      </c>
      <c r="D71" s="36">
        <f>SUM(D72:D78)</f>
        <v>2058000</v>
      </c>
      <c r="E71" s="61">
        <f>SUM(E72:E78)</f>
        <v>2055783.34</v>
      </c>
      <c r="F71" s="36">
        <f t="shared" ref="F71:K71" si="24">SUM(F72:F78)</f>
        <v>0</v>
      </c>
      <c r="G71" s="61">
        <f t="shared" si="24"/>
        <v>0</v>
      </c>
      <c r="H71" s="36">
        <f t="shared" si="24"/>
        <v>0</v>
      </c>
      <c r="I71" s="61">
        <f t="shared" si="24"/>
        <v>0</v>
      </c>
      <c r="J71" s="36">
        <f t="shared" si="24"/>
        <v>656000</v>
      </c>
      <c r="K71" s="61">
        <f t="shared" si="24"/>
        <v>656022</v>
      </c>
      <c r="L71" s="73">
        <f t="shared" si="1"/>
        <v>2711805.34</v>
      </c>
      <c r="O71" s="2"/>
    </row>
    <row r="72" spans="3:15">
      <c r="C72" s="44" t="s">
        <v>60</v>
      </c>
      <c r="D72" s="5">
        <v>1210000</v>
      </c>
      <c r="E72" s="6">
        <v>1207619</v>
      </c>
      <c r="F72" s="5"/>
      <c r="G72" s="6"/>
      <c r="H72" s="5"/>
      <c r="I72" s="6"/>
      <c r="J72" s="5"/>
      <c r="K72" s="6"/>
      <c r="L72" s="67">
        <f t="shared" si="1"/>
        <v>1207619</v>
      </c>
      <c r="O72" s="2"/>
    </row>
    <row r="73" spans="3:15">
      <c r="C73" s="45" t="s">
        <v>61</v>
      </c>
      <c r="D73" s="7">
        <v>198000</v>
      </c>
      <c r="E73" s="8">
        <v>197001</v>
      </c>
      <c r="F73" s="7"/>
      <c r="G73" s="8"/>
      <c r="H73" s="7"/>
      <c r="I73" s="8"/>
      <c r="J73" s="7"/>
      <c r="K73" s="8"/>
      <c r="L73" s="68">
        <f t="shared" si="1"/>
        <v>197001</v>
      </c>
      <c r="O73" s="2"/>
    </row>
    <row r="74" spans="3:15">
      <c r="C74" s="46" t="s">
        <v>62</v>
      </c>
      <c r="D74" s="9"/>
      <c r="E74" s="10"/>
      <c r="F74" s="9"/>
      <c r="G74" s="10"/>
      <c r="H74" s="9"/>
      <c r="I74" s="10"/>
      <c r="J74" s="9">
        <v>656000</v>
      </c>
      <c r="K74" s="10">
        <v>656022</v>
      </c>
      <c r="L74" s="68">
        <f t="shared" si="1"/>
        <v>656022</v>
      </c>
      <c r="O74" s="2"/>
    </row>
    <row r="75" spans="3:15">
      <c r="C75" s="46" t="s">
        <v>63</v>
      </c>
      <c r="D75" s="9">
        <v>353000</v>
      </c>
      <c r="E75" s="10">
        <v>353200</v>
      </c>
      <c r="F75" s="9"/>
      <c r="G75" s="10"/>
      <c r="H75" s="9"/>
      <c r="I75" s="10"/>
      <c r="J75" s="9"/>
      <c r="K75" s="10"/>
      <c r="L75" s="68">
        <f t="shared" ref="L75:L89" si="25">SUM(E75+G75+I75+K75)</f>
        <v>353200</v>
      </c>
      <c r="O75" s="2"/>
    </row>
    <row r="76" spans="3:15">
      <c r="C76" s="54" t="s">
        <v>64</v>
      </c>
      <c r="D76" s="25">
        <v>105000</v>
      </c>
      <c r="E76" s="26">
        <v>104900</v>
      </c>
      <c r="F76" s="25"/>
      <c r="G76" s="26"/>
      <c r="H76" s="25"/>
      <c r="I76" s="26"/>
      <c r="J76" s="25"/>
      <c r="K76" s="26"/>
      <c r="L76" s="68">
        <f t="shared" si="25"/>
        <v>104900</v>
      </c>
      <c r="O76" s="2"/>
    </row>
    <row r="77" spans="3:15">
      <c r="C77" s="54" t="s">
        <v>68</v>
      </c>
      <c r="D77" s="25">
        <v>7000</v>
      </c>
      <c r="E77" s="26">
        <v>6663.34</v>
      </c>
      <c r="F77" s="25"/>
      <c r="G77" s="26"/>
      <c r="H77" s="25"/>
      <c r="I77" s="26"/>
      <c r="J77" s="25"/>
      <c r="K77" s="26"/>
      <c r="L77" s="68">
        <f t="shared" si="25"/>
        <v>6663.34</v>
      </c>
      <c r="O77" s="2"/>
    </row>
    <row r="78" spans="3:15" ht="15.75" thickBot="1">
      <c r="C78" s="47" t="s">
        <v>65</v>
      </c>
      <c r="D78" s="11">
        <v>185000</v>
      </c>
      <c r="E78" s="12">
        <v>186400</v>
      </c>
      <c r="F78" s="11"/>
      <c r="G78" s="12"/>
      <c r="H78" s="11"/>
      <c r="I78" s="12"/>
      <c r="J78" s="11"/>
      <c r="K78" s="12"/>
      <c r="L78" s="69">
        <f t="shared" si="25"/>
        <v>186400</v>
      </c>
      <c r="N78" s="2"/>
      <c r="O78" s="2"/>
    </row>
    <row r="79" spans="3:15" ht="15.75" thickBot="1">
      <c r="C79" s="55" t="s">
        <v>16</v>
      </c>
      <c r="D79" s="24">
        <f>SUM(D80:D82)</f>
        <v>10000</v>
      </c>
      <c r="E79" s="27">
        <f>SUM(E80:E82)</f>
        <v>9968</v>
      </c>
      <c r="F79" s="24">
        <f>SUM(F80:F82)</f>
        <v>0</v>
      </c>
      <c r="G79" s="27">
        <f t="shared" ref="G79:K79" si="26">SUM(G80:G82)</f>
        <v>0</v>
      </c>
      <c r="H79" s="24">
        <f t="shared" si="26"/>
        <v>0</v>
      </c>
      <c r="I79" s="27">
        <f t="shared" si="26"/>
        <v>0</v>
      </c>
      <c r="J79" s="24">
        <f t="shared" si="26"/>
        <v>125000</v>
      </c>
      <c r="K79" s="27">
        <f t="shared" si="26"/>
        <v>124491</v>
      </c>
      <c r="L79" s="73">
        <f t="shared" si="25"/>
        <v>134459</v>
      </c>
      <c r="O79" s="2"/>
    </row>
    <row r="80" spans="3:15">
      <c r="C80" s="44" t="s">
        <v>66</v>
      </c>
      <c r="D80" s="5"/>
      <c r="E80" s="6"/>
      <c r="F80" s="5"/>
      <c r="G80" s="6"/>
      <c r="H80" s="5"/>
      <c r="I80" s="6"/>
      <c r="J80" s="5">
        <v>125000</v>
      </c>
      <c r="K80" s="6">
        <v>124491</v>
      </c>
      <c r="L80" s="67">
        <f t="shared" si="25"/>
        <v>124491</v>
      </c>
      <c r="O80" s="2"/>
    </row>
    <row r="81" spans="3:15">
      <c r="C81" s="52" t="s">
        <v>94</v>
      </c>
      <c r="D81" s="17">
        <v>2000</v>
      </c>
      <c r="E81" s="18">
        <v>1568</v>
      </c>
      <c r="F81" s="17"/>
      <c r="G81" s="18"/>
      <c r="H81" s="17"/>
      <c r="I81" s="18"/>
      <c r="J81" s="17"/>
      <c r="K81" s="18"/>
      <c r="L81" s="91"/>
      <c r="O81" s="2"/>
    </row>
    <row r="82" spans="3:15" ht="15.75" thickBot="1">
      <c r="C82" s="47" t="s">
        <v>70</v>
      </c>
      <c r="D82" s="11">
        <v>8000</v>
      </c>
      <c r="E82" s="12">
        <v>8400</v>
      </c>
      <c r="F82" s="11"/>
      <c r="G82" s="12"/>
      <c r="H82" s="11"/>
      <c r="I82" s="12"/>
      <c r="J82" s="11"/>
      <c r="K82" s="12"/>
      <c r="L82" s="69">
        <f t="shared" si="25"/>
        <v>8400</v>
      </c>
      <c r="O82" s="2"/>
    </row>
    <row r="83" spans="3:15" ht="15.75" thickBot="1">
      <c r="C83" s="55" t="s">
        <v>17</v>
      </c>
      <c r="D83" s="24">
        <f>SUM(D85)</f>
        <v>16000</v>
      </c>
      <c r="E83" s="27">
        <f>SUM(E84:E85)</f>
        <v>45865</v>
      </c>
      <c r="F83" s="24">
        <f>SUM(F85)</f>
        <v>0</v>
      </c>
      <c r="G83" s="27">
        <f t="shared" ref="G83:J83" si="27">SUM(G85)</f>
        <v>0</v>
      </c>
      <c r="H83" s="24">
        <f t="shared" si="27"/>
        <v>0</v>
      </c>
      <c r="I83" s="27">
        <f t="shared" si="27"/>
        <v>0</v>
      </c>
      <c r="J83" s="24">
        <f t="shared" si="27"/>
        <v>0</v>
      </c>
      <c r="K83" s="27">
        <f>SUM(K85)</f>
        <v>81</v>
      </c>
      <c r="L83" s="73">
        <f t="shared" si="25"/>
        <v>45946</v>
      </c>
      <c r="O83" s="2"/>
    </row>
    <row r="84" spans="3:15">
      <c r="C84" s="49" t="s">
        <v>87</v>
      </c>
      <c r="D84" s="19">
        <v>30000</v>
      </c>
      <c r="E84" s="28">
        <v>30302</v>
      </c>
      <c r="F84" s="19"/>
      <c r="G84" s="21"/>
      <c r="H84" s="19"/>
      <c r="I84" s="21"/>
      <c r="J84" s="19"/>
      <c r="K84" s="21"/>
      <c r="L84" s="67">
        <f t="shared" si="25"/>
        <v>30302</v>
      </c>
      <c r="O84" s="2"/>
    </row>
    <row r="85" spans="3:15" ht="15.75" thickBot="1">
      <c r="C85" s="51" t="s">
        <v>69</v>
      </c>
      <c r="D85" s="22">
        <v>16000</v>
      </c>
      <c r="E85" s="23">
        <v>15563</v>
      </c>
      <c r="F85" s="22"/>
      <c r="G85" s="23"/>
      <c r="H85" s="22"/>
      <c r="I85" s="23"/>
      <c r="J85" s="22"/>
      <c r="K85" s="23">
        <v>81</v>
      </c>
      <c r="L85" s="69">
        <f t="shared" si="25"/>
        <v>15644</v>
      </c>
      <c r="O85" s="2"/>
    </row>
    <row r="86" spans="3:15" ht="15.75" thickBot="1">
      <c r="C86" s="55" t="s">
        <v>18</v>
      </c>
      <c r="D86" s="24">
        <f>SUM(D89:D90)</f>
        <v>5127000</v>
      </c>
      <c r="E86" s="27">
        <f>SUM(E87:E90)</f>
        <v>5189911</v>
      </c>
      <c r="F86" s="24">
        <f>SUM(F87:F90)</f>
        <v>23500000</v>
      </c>
      <c r="G86" s="27">
        <f t="shared" ref="G86:K86" si="28">SUM(G87:G90)</f>
        <v>23463761</v>
      </c>
      <c r="H86" s="24">
        <f t="shared" si="28"/>
        <v>705000</v>
      </c>
      <c r="I86" s="27">
        <f t="shared" si="28"/>
        <v>705250.36</v>
      </c>
      <c r="J86" s="24">
        <f t="shared" si="28"/>
        <v>0</v>
      </c>
      <c r="K86" s="27">
        <f t="shared" si="28"/>
        <v>0</v>
      </c>
      <c r="L86" s="73">
        <f t="shared" si="25"/>
        <v>29358922.359999999</v>
      </c>
      <c r="O86" s="2"/>
    </row>
    <row r="87" spans="3:15">
      <c r="C87" s="49" t="s">
        <v>73</v>
      </c>
      <c r="D87" s="20"/>
      <c r="E87" s="28"/>
      <c r="F87" s="40">
        <v>23500000</v>
      </c>
      <c r="G87" s="41">
        <v>23463761</v>
      </c>
      <c r="H87" s="40">
        <v>705000</v>
      </c>
      <c r="I87" s="41">
        <v>705250.36</v>
      </c>
      <c r="J87" s="20"/>
      <c r="K87" s="28"/>
      <c r="L87" s="67">
        <f t="shared" si="25"/>
        <v>24169011.359999999</v>
      </c>
      <c r="O87" s="2"/>
    </row>
    <row r="88" spans="3:15">
      <c r="C88" s="56" t="s">
        <v>88</v>
      </c>
      <c r="D88" s="40">
        <v>63000</v>
      </c>
      <c r="E88" s="41">
        <v>62911</v>
      </c>
      <c r="F88" s="40"/>
      <c r="G88" s="41"/>
      <c r="H88" s="40"/>
      <c r="I88" s="41"/>
      <c r="J88" s="40"/>
      <c r="K88" s="41"/>
      <c r="L88" s="68">
        <f t="shared" si="25"/>
        <v>62911</v>
      </c>
      <c r="O88" s="2"/>
    </row>
    <row r="89" spans="3:15">
      <c r="C89" s="45" t="s">
        <v>71</v>
      </c>
      <c r="D89" s="7">
        <v>4495000</v>
      </c>
      <c r="E89" s="8">
        <v>4495000</v>
      </c>
      <c r="F89" s="7"/>
      <c r="G89" s="8"/>
      <c r="H89" s="7"/>
      <c r="I89" s="8"/>
      <c r="J89" s="7"/>
      <c r="K89" s="8"/>
      <c r="L89" s="68">
        <f t="shared" si="25"/>
        <v>4495000</v>
      </c>
      <c r="O89" s="2"/>
    </row>
    <row r="90" spans="3:15" ht="15.75" thickBot="1">
      <c r="C90" s="54" t="s">
        <v>72</v>
      </c>
      <c r="D90" s="25">
        <v>632000</v>
      </c>
      <c r="E90" s="26">
        <v>632000</v>
      </c>
      <c r="F90" s="33"/>
      <c r="G90" s="34"/>
      <c r="H90" s="25"/>
      <c r="I90" s="26"/>
      <c r="J90" s="33"/>
      <c r="K90" s="34"/>
      <c r="L90" s="77">
        <f t="shared" ref="L90" si="29">SUM(E90+G90+I90+K90)</f>
        <v>632000</v>
      </c>
      <c r="O90" s="2"/>
    </row>
    <row r="91" spans="3:15" ht="21.75" customHeight="1" thickTop="1" thickBot="1">
      <c r="C91" s="57" t="s">
        <v>19</v>
      </c>
      <c r="D91" s="62">
        <f t="shared" ref="D91:L91" si="30">SUM(D70-D8)</f>
        <v>0</v>
      </c>
      <c r="E91" s="63">
        <f t="shared" si="30"/>
        <v>126593.01999999955</v>
      </c>
      <c r="F91" s="62">
        <f t="shared" si="30"/>
        <v>0</v>
      </c>
      <c r="G91" s="63">
        <f t="shared" si="30"/>
        <v>0</v>
      </c>
      <c r="H91" s="62">
        <f t="shared" si="30"/>
        <v>0</v>
      </c>
      <c r="I91" s="63">
        <f t="shared" si="30"/>
        <v>0</v>
      </c>
      <c r="J91" s="62">
        <f t="shared" si="30"/>
        <v>0</v>
      </c>
      <c r="K91" s="63">
        <f t="shared" si="30"/>
        <v>23527.670000000042</v>
      </c>
      <c r="L91" s="30">
        <f t="shared" si="30"/>
        <v>150120.69000000134</v>
      </c>
      <c r="N91" s="2"/>
      <c r="O91" s="2"/>
    </row>
    <row r="92" spans="3:15" ht="15.75" thickTop="1">
      <c r="C92" s="31"/>
      <c r="D92" s="31"/>
      <c r="E92" s="32"/>
      <c r="F92" s="32"/>
      <c r="G92" s="32"/>
      <c r="H92" s="32"/>
      <c r="I92" s="32"/>
      <c r="J92" s="32"/>
      <c r="K92" s="32"/>
      <c r="L92" s="32"/>
      <c r="O92" s="2"/>
    </row>
    <row r="93" spans="3:15">
      <c r="C93" s="3"/>
      <c r="D93" s="4"/>
      <c r="E93" s="2"/>
      <c r="F93" s="2"/>
      <c r="G93" s="2"/>
      <c r="H93" s="2"/>
      <c r="I93" s="2"/>
      <c r="J93" s="2"/>
      <c r="K93" s="2"/>
      <c r="L93" s="2"/>
    </row>
    <row r="94" spans="3:15">
      <c r="C94" s="3"/>
      <c r="D94" s="3"/>
      <c r="E94" s="2"/>
      <c r="F94" s="2"/>
      <c r="G94" s="2"/>
      <c r="H94" s="2"/>
      <c r="I94" s="2"/>
      <c r="J94" s="2"/>
      <c r="K94" s="2"/>
      <c r="L94" s="2"/>
    </row>
    <row r="95" spans="3:15">
      <c r="C95" s="3" t="s">
        <v>33</v>
      </c>
      <c r="D95" s="3"/>
      <c r="E95" s="2"/>
      <c r="F95" s="2"/>
      <c r="G95" s="2"/>
      <c r="H95" s="2"/>
      <c r="I95" s="2"/>
      <c r="J95" s="2"/>
      <c r="K95" s="2"/>
      <c r="L95" s="2"/>
    </row>
    <row r="96" spans="3:15">
      <c r="C96" s="3"/>
      <c r="D96" s="3"/>
      <c r="E96" s="2"/>
      <c r="F96" s="2"/>
      <c r="G96" s="2"/>
      <c r="H96" s="2"/>
      <c r="I96" s="2"/>
      <c r="J96" s="2"/>
      <c r="K96" s="2"/>
      <c r="L96" s="2"/>
    </row>
    <row r="97" spans="3:12">
      <c r="C97" s="3"/>
      <c r="D97" s="3"/>
      <c r="E97" s="2"/>
      <c r="F97" s="2"/>
      <c r="G97" s="2"/>
      <c r="H97" s="2"/>
      <c r="I97" s="2"/>
      <c r="J97" s="2"/>
      <c r="K97" s="2"/>
      <c r="L97" s="2"/>
    </row>
    <row r="98" spans="3:12">
      <c r="C98" s="3"/>
      <c r="D98" s="3"/>
      <c r="E98" s="2"/>
      <c r="F98" s="2"/>
      <c r="G98" s="2"/>
      <c r="H98" s="2"/>
      <c r="I98" s="2"/>
      <c r="J98" s="2"/>
      <c r="K98" s="2"/>
      <c r="L98" s="2"/>
    </row>
    <row r="99" spans="3:12">
      <c r="C99" s="3"/>
      <c r="D99" s="3"/>
      <c r="E99" s="2"/>
      <c r="F99" s="2"/>
      <c r="G99" s="2"/>
      <c r="H99" s="2"/>
      <c r="I99" s="2"/>
      <c r="J99" s="2"/>
      <c r="K99" s="2"/>
      <c r="L99" s="2"/>
    </row>
    <row r="100" spans="3:12">
      <c r="C100" s="3"/>
      <c r="D100" s="3"/>
      <c r="E100" s="2"/>
      <c r="F100" s="2"/>
      <c r="G100" s="2"/>
      <c r="H100" s="2"/>
      <c r="I100" s="2"/>
      <c r="J100" s="2"/>
      <c r="K100" s="2"/>
      <c r="L100" s="2"/>
    </row>
    <row r="101" spans="3:12">
      <c r="C101" s="3"/>
      <c r="D101" s="3"/>
      <c r="E101" s="2"/>
      <c r="F101" s="2"/>
      <c r="G101" s="2"/>
      <c r="H101" s="2"/>
      <c r="I101" s="2"/>
      <c r="J101" s="2"/>
      <c r="K101" s="2"/>
      <c r="L101" s="2"/>
    </row>
    <row r="102" spans="3:12">
      <c r="C102" s="3"/>
      <c r="D102" s="3"/>
      <c r="E102" s="2"/>
      <c r="F102" s="2"/>
      <c r="G102" s="2"/>
      <c r="H102" s="2"/>
      <c r="I102" s="2"/>
      <c r="J102" s="2"/>
      <c r="K102" s="2"/>
      <c r="L102" s="2"/>
    </row>
    <row r="103" spans="3:12">
      <c r="C103" s="3"/>
      <c r="D103" s="3"/>
      <c r="E103" s="2"/>
      <c r="F103" s="2"/>
      <c r="G103" s="2"/>
      <c r="H103" s="2"/>
      <c r="I103" s="2"/>
      <c r="J103" s="2"/>
      <c r="K103" s="2"/>
      <c r="L103" s="2"/>
    </row>
    <row r="104" spans="3:12">
      <c r="C104" s="3"/>
      <c r="D104" s="3"/>
      <c r="E104" s="2"/>
      <c r="F104" s="2"/>
      <c r="G104" s="2"/>
      <c r="H104" s="2"/>
      <c r="I104" s="2"/>
      <c r="J104" s="2"/>
      <c r="K104" s="2"/>
      <c r="L104" s="2"/>
    </row>
    <row r="105" spans="3:12">
      <c r="C105" s="3"/>
      <c r="D105" s="3"/>
      <c r="E105" s="2"/>
      <c r="F105" s="2"/>
      <c r="G105" s="2"/>
      <c r="H105" s="2"/>
      <c r="I105" s="2"/>
      <c r="J105" s="2"/>
      <c r="K105" s="2"/>
      <c r="L105" s="2"/>
    </row>
    <row r="106" spans="3:12">
      <c r="C106" s="3"/>
      <c r="D106" s="3"/>
      <c r="E106" s="2"/>
      <c r="F106" s="2"/>
      <c r="G106" s="2"/>
      <c r="H106" s="2"/>
      <c r="I106" s="2"/>
      <c r="J106" s="2"/>
      <c r="K106" s="2"/>
      <c r="L106" s="2"/>
    </row>
    <row r="107" spans="3:12">
      <c r="C107" s="3"/>
      <c r="D107" s="3"/>
      <c r="E107" s="2"/>
      <c r="F107" s="2"/>
      <c r="G107" s="2"/>
      <c r="H107" s="2"/>
      <c r="I107" s="2"/>
      <c r="J107" s="2"/>
      <c r="K107" s="2"/>
      <c r="L107" s="2"/>
    </row>
    <row r="108" spans="3:12">
      <c r="C108" s="3"/>
      <c r="D108" s="3"/>
      <c r="E108" s="2"/>
      <c r="F108" s="2"/>
      <c r="G108" s="2"/>
      <c r="H108" s="2"/>
      <c r="I108" s="2"/>
      <c r="J108" s="2"/>
      <c r="K108" s="2"/>
      <c r="L108" s="2"/>
    </row>
    <row r="109" spans="3:12">
      <c r="C109" s="3"/>
      <c r="D109" s="3"/>
      <c r="E109" s="2"/>
      <c r="F109" s="2"/>
      <c r="G109" s="2"/>
      <c r="H109" s="2"/>
      <c r="I109" s="2"/>
      <c r="J109" s="2"/>
      <c r="K109" s="2"/>
      <c r="L109" s="2"/>
    </row>
    <row r="110" spans="3:12">
      <c r="C110" s="3"/>
      <c r="D110" s="3"/>
      <c r="E110" s="2"/>
      <c r="F110" s="2"/>
      <c r="G110" s="2"/>
      <c r="H110" s="2"/>
      <c r="I110" s="2"/>
      <c r="J110" s="2"/>
      <c r="K110" s="2"/>
      <c r="L110" s="2"/>
    </row>
    <row r="111" spans="3:12">
      <c r="C111" s="3"/>
      <c r="D111" s="3"/>
      <c r="E111" s="2"/>
      <c r="F111" s="2"/>
      <c r="G111" s="2"/>
      <c r="H111" s="2"/>
      <c r="I111" s="2"/>
      <c r="J111" s="2"/>
      <c r="K111" s="2"/>
      <c r="L111" s="2"/>
    </row>
    <row r="112" spans="3:12">
      <c r="C112" s="3"/>
      <c r="D112" s="3"/>
      <c r="E112" s="2"/>
      <c r="F112" s="2"/>
      <c r="G112" s="2"/>
      <c r="H112" s="2"/>
      <c r="I112" s="2"/>
      <c r="J112" s="2"/>
      <c r="K112" s="2"/>
      <c r="L112" s="2"/>
    </row>
    <row r="113" spans="3:12">
      <c r="C113" s="3"/>
      <c r="D113" s="3"/>
      <c r="E113" s="2"/>
      <c r="F113" s="2"/>
      <c r="G113" s="2"/>
      <c r="H113" s="2"/>
      <c r="I113" s="2"/>
      <c r="J113" s="2"/>
      <c r="K113" s="2"/>
      <c r="L113" s="2"/>
    </row>
    <row r="114" spans="3:12">
      <c r="C114" s="3"/>
      <c r="D114" s="3"/>
      <c r="E114" s="2"/>
      <c r="F114" s="2"/>
      <c r="G114" s="2"/>
      <c r="H114" s="2"/>
      <c r="I114" s="2"/>
      <c r="J114" s="2"/>
      <c r="K114" s="2"/>
      <c r="L114" s="2"/>
    </row>
    <row r="115" spans="3:12">
      <c r="C115" s="3"/>
      <c r="D115" s="3"/>
      <c r="E115" s="2"/>
      <c r="F115" s="2"/>
      <c r="G115" s="2"/>
      <c r="H115" s="2"/>
      <c r="I115" s="2"/>
      <c r="J115" s="2"/>
      <c r="K115" s="2"/>
      <c r="L115" s="2"/>
    </row>
    <row r="116" spans="3:12">
      <c r="C116" s="3"/>
      <c r="D116" s="3"/>
      <c r="E116" s="2"/>
      <c r="F116" s="2"/>
      <c r="G116" s="2"/>
      <c r="H116" s="2"/>
      <c r="I116" s="2"/>
      <c r="J116" s="2"/>
      <c r="K116" s="2"/>
      <c r="L116" s="2"/>
    </row>
    <row r="117" spans="3:12">
      <c r="C117" s="3"/>
      <c r="D117" s="3"/>
      <c r="E117" s="2"/>
      <c r="F117" s="2"/>
      <c r="G117" s="2"/>
      <c r="H117" s="2"/>
      <c r="I117" s="2"/>
      <c r="J117" s="2"/>
      <c r="K117" s="2"/>
      <c r="L117" s="2"/>
    </row>
    <row r="118" spans="3:12">
      <c r="C118" s="3"/>
      <c r="D118" s="3"/>
      <c r="E118" s="2"/>
      <c r="F118" s="2"/>
      <c r="G118" s="2"/>
      <c r="H118" s="2"/>
      <c r="I118" s="2"/>
      <c r="J118" s="2"/>
      <c r="K118" s="2"/>
      <c r="L118" s="2"/>
    </row>
    <row r="119" spans="3:12">
      <c r="C119" s="3"/>
      <c r="D119" s="3"/>
      <c r="E119" s="2"/>
      <c r="F119" s="2"/>
      <c r="G119" s="2"/>
      <c r="H119" s="2"/>
      <c r="I119" s="2"/>
      <c r="J119" s="2"/>
      <c r="K119" s="2"/>
      <c r="L119" s="2"/>
    </row>
    <row r="120" spans="3:12">
      <c r="C120" s="3"/>
      <c r="D120" s="3"/>
      <c r="E120" s="2"/>
      <c r="F120" s="2"/>
      <c r="G120" s="2"/>
      <c r="H120" s="2"/>
      <c r="I120" s="2"/>
      <c r="J120" s="2"/>
      <c r="K120" s="2"/>
      <c r="L120" s="2"/>
    </row>
    <row r="121" spans="3:12">
      <c r="C121" s="3"/>
      <c r="D121" s="3"/>
      <c r="E121" s="2"/>
      <c r="F121" s="2"/>
      <c r="G121" s="2"/>
      <c r="H121" s="2"/>
      <c r="I121" s="2"/>
      <c r="J121" s="2"/>
      <c r="K121" s="2"/>
      <c r="L121" s="2"/>
    </row>
    <row r="122" spans="3:12">
      <c r="C122" s="3"/>
      <c r="D122" s="3"/>
      <c r="E122" s="2"/>
      <c r="F122" s="2"/>
      <c r="G122" s="2"/>
      <c r="H122" s="2"/>
      <c r="I122" s="2"/>
      <c r="J122" s="2"/>
      <c r="K122" s="2"/>
      <c r="L122" s="2"/>
    </row>
    <row r="123" spans="3:12">
      <c r="C123" s="3"/>
      <c r="D123" s="3"/>
      <c r="E123" s="2"/>
      <c r="F123" s="2"/>
      <c r="G123" s="2"/>
      <c r="H123" s="2"/>
      <c r="I123" s="2"/>
      <c r="J123" s="2"/>
      <c r="K123" s="2"/>
      <c r="L123" s="2"/>
    </row>
    <row r="124" spans="3:12">
      <c r="C124" s="3"/>
      <c r="D124" s="3"/>
      <c r="E124" s="2"/>
      <c r="F124" s="2"/>
      <c r="G124" s="2"/>
      <c r="H124" s="2"/>
      <c r="I124" s="2"/>
      <c r="J124" s="2"/>
      <c r="K124" s="2"/>
      <c r="L124" s="2"/>
    </row>
    <row r="125" spans="3:12">
      <c r="C125" s="3"/>
      <c r="D125" s="3"/>
      <c r="E125" s="2"/>
      <c r="F125" s="2"/>
      <c r="G125" s="2"/>
      <c r="H125" s="2"/>
      <c r="I125" s="2"/>
      <c r="J125" s="2"/>
      <c r="K125" s="2"/>
      <c r="L125" s="2"/>
    </row>
    <row r="126" spans="3:12">
      <c r="C126" s="3"/>
      <c r="D126" s="3"/>
      <c r="E126" s="2"/>
      <c r="F126" s="2"/>
      <c r="G126" s="2"/>
      <c r="H126" s="2"/>
      <c r="I126" s="2"/>
      <c r="J126" s="2"/>
      <c r="K126" s="2"/>
      <c r="L126" s="2"/>
    </row>
    <row r="127" spans="3:12">
      <c r="C127" s="3"/>
      <c r="D127" s="3"/>
      <c r="E127" s="2"/>
      <c r="F127" s="2"/>
      <c r="G127" s="2"/>
      <c r="H127" s="2"/>
      <c r="I127" s="2"/>
      <c r="J127" s="2"/>
      <c r="K127" s="2"/>
      <c r="L127" s="2"/>
    </row>
    <row r="128" spans="3:12">
      <c r="C128" s="3"/>
      <c r="D128" s="3"/>
      <c r="E128" s="2"/>
      <c r="F128" s="2"/>
      <c r="G128" s="2"/>
      <c r="H128" s="2"/>
      <c r="I128" s="2"/>
      <c r="J128" s="2"/>
      <c r="K128" s="2"/>
      <c r="L128" s="2"/>
    </row>
    <row r="129" spans="3:12">
      <c r="C129" s="3"/>
      <c r="D129" s="3"/>
      <c r="E129" s="2"/>
      <c r="F129" s="2"/>
      <c r="G129" s="2"/>
      <c r="H129" s="2"/>
      <c r="I129" s="2"/>
      <c r="J129" s="2"/>
      <c r="K129" s="2"/>
      <c r="L129" s="2"/>
    </row>
    <row r="130" spans="3:12">
      <c r="C130" s="3"/>
      <c r="D130" s="3"/>
      <c r="E130" s="2"/>
      <c r="F130" s="2"/>
      <c r="G130" s="2"/>
      <c r="H130" s="2"/>
      <c r="I130" s="2"/>
      <c r="J130" s="2"/>
      <c r="K130" s="2"/>
      <c r="L130" s="2"/>
    </row>
    <row r="131" spans="3:12">
      <c r="C131" s="3"/>
      <c r="D131" s="3"/>
      <c r="E131" s="2"/>
      <c r="F131" s="2"/>
      <c r="G131" s="2"/>
      <c r="H131" s="2"/>
      <c r="I131" s="2"/>
      <c r="J131" s="2"/>
      <c r="K131" s="2"/>
      <c r="L131" s="2"/>
    </row>
    <row r="132" spans="3:12">
      <c r="C132" s="3"/>
      <c r="D132" s="3"/>
      <c r="E132" s="2"/>
      <c r="F132" s="2"/>
      <c r="G132" s="2"/>
      <c r="H132" s="2"/>
      <c r="I132" s="2"/>
      <c r="J132" s="2"/>
      <c r="K132" s="2"/>
      <c r="L132" s="2"/>
    </row>
    <row r="133" spans="3:12">
      <c r="C133" s="3"/>
      <c r="D133" s="3"/>
      <c r="E133" s="2"/>
      <c r="F133" s="2"/>
      <c r="G133" s="2"/>
      <c r="H133" s="2"/>
      <c r="I133" s="2"/>
      <c r="J133" s="2"/>
      <c r="K133" s="2"/>
      <c r="L133" s="2"/>
    </row>
    <row r="134" spans="3:12">
      <c r="C134" s="3"/>
      <c r="D134" s="3"/>
      <c r="E134" s="2"/>
      <c r="F134" s="2"/>
      <c r="G134" s="2"/>
      <c r="H134" s="2"/>
      <c r="I134" s="2"/>
      <c r="J134" s="2"/>
      <c r="K134" s="2"/>
      <c r="L134" s="2"/>
    </row>
    <row r="135" spans="3:12">
      <c r="C135" s="3"/>
      <c r="D135" s="3"/>
      <c r="E135" s="2"/>
      <c r="F135" s="2"/>
      <c r="G135" s="2"/>
      <c r="H135" s="2"/>
      <c r="I135" s="2"/>
      <c r="J135" s="2"/>
      <c r="K135" s="2"/>
      <c r="L135" s="2"/>
    </row>
    <row r="136" spans="3:12">
      <c r="C136" s="3"/>
      <c r="D136" s="3"/>
      <c r="E136" s="2"/>
      <c r="F136" s="2"/>
      <c r="G136" s="2"/>
      <c r="H136" s="2"/>
      <c r="I136" s="2"/>
      <c r="J136" s="2"/>
      <c r="K136" s="2"/>
      <c r="L136" s="2"/>
    </row>
    <row r="137" spans="3:12">
      <c r="C137" s="3"/>
      <c r="D137" s="3"/>
      <c r="E137" s="2"/>
      <c r="F137" s="2"/>
      <c r="G137" s="2"/>
      <c r="H137" s="2"/>
      <c r="I137" s="2"/>
      <c r="J137" s="2"/>
      <c r="K137" s="2"/>
      <c r="L137" s="2"/>
    </row>
    <row r="138" spans="3:12">
      <c r="C138" s="3"/>
      <c r="D138" s="3"/>
      <c r="E138" s="2"/>
      <c r="F138" s="2"/>
      <c r="G138" s="2"/>
      <c r="H138" s="2"/>
      <c r="I138" s="2"/>
      <c r="J138" s="2"/>
      <c r="K138" s="2"/>
      <c r="L138" s="2"/>
    </row>
    <row r="139" spans="3:12">
      <c r="C139" s="3"/>
      <c r="D139" s="3"/>
      <c r="E139" s="2"/>
      <c r="F139" s="2"/>
      <c r="G139" s="2"/>
      <c r="H139" s="2"/>
      <c r="I139" s="2"/>
      <c r="J139" s="2"/>
      <c r="K139" s="2"/>
      <c r="L139" s="2"/>
    </row>
    <row r="140" spans="3:12">
      <c r="C140" s="3"/>
      <c r="D140" s="3"/>
      <c r="E140" s="2"/>
      <c r="F140" s="2"/>
      <c r="G140" s="2"/>
      <c r="H140" s="2"/>
      <c r="I140" s="2"/>
      <c r="J140" s="2"/>
      <c r="K140" s="2"/>
      <c r="L140" s="2"/>
    </row>
    <row r="141" spans="3:12">
      <c r="C141" s="3"/>
      <c r="D141" s="3"/>
      <c r="E141" s="2"/>
      <c r="F141" s="2"/>
      <c r="G141" s="2"/>
      <c r="H141" s="2"/>
      <c r="I141" s="2"/>
      <c r="J141" s="2"/>
      <c r="K141" s="2"/>
      <c r="L141" s="2"/>
    </row>
    <row r="142" spans="3:12">
      <c r="C142" s="3"/>
      <c r="D142" s="3"/>
      <c r="E142" s="2"/>
      <c r="F142" s="2"/>
      <c r="G142" s="2"/>
      <c r="H142" s="2"/>
      <c r="I142" s="2"/>
      <c r="J142" s="2"/>
      <c r="K142" s="2"/>
      <c r="L142" s="2"/>
    </row>
    <row r="143" spans="3:12">
      <c r="C143" s="3"/>
      <c r="D143" s="3"/>
      <c r="E143" s="2"/>
      <c r="F143" s="2"/>
      <c r="G143" s="2"/>
      <c r="H143" s="2"/>
      <c r="I143" s="2"/>
      <c r="J143" s="2"/>
      <c r="K143" s="2"/>
      <c r="L143" s="2"/>
    </row>
    <row r="144" spans="3:12">
      <c r="C144" s="3"/>
      <c r="D144" s="3"/>
      <c r="E144" s="2"/>
      <c r="F144" s="2"/>
      <c r="G144" s="2"/>
      <c r="H144" s="2"/>
      <c r="I144" s="2"/>
      <c r="J144" s="2"/>
      <c r="K144" s="2"/>
      <c r="L144" s="2"/>
    </row>
    <row r="145" spans="3:12">
      <c r="C145" s="3"/>
      <c r="D145" s="3"/>
      <c r="E145" s="2"/>
      <c r="F145" s="2"/>
      <c r="G145" s="2"/>
      <c r="H145" s="2"/>
      <c r="I145" s="2"/>
      <c r="J145" s="2"/>
      <c r="K145" s="2"/>
      <c r="L145" s="2"/>
    </row>
    <row r="146" spans="3:12">
      <c r="C146" s="3"/>
      <c r="D146" s="3"/>
      <c r="E146" s="2"/>
      <c r="F146" s="2"/>
      <c r="G146" s="2"/>
      <c r="H146" s="2"/>
      <c r="I146" s="2"/>
      <c r="J146" s="2"/>
      <c r="K146" s="2"/>
      <c r="L146" s="2"/>
    </row>
    <row r="147" spans="3:12">
      <c r="C147" s="3"/>
      <c r="D147" s="3"/>
      <c r="E147" s="2"/>
      <c r="F147" s="2"/>
      <c r="G147" s="2"/>
      <c r="H147" s="2"/>
      <c r="I147" s="2"/>
      <c r="J147" s="2"/>
      <c r="K147" s="2"/>
      <c r="L147" s="2"/>
    </row>
    <row r="148" spans="3:12">
      <c r="C148" s="3"/>
      <c r="D148" s="3"/>
      <c r="E148" s="2"/>
      <c r="F148" s="2"/>
      <c r="G148" s="2"/>
      <c r="H148" s="2"/>
      <c r="I148" s="2"/>
      <c r="J148" s="2"/>
      <c r="K148" s="2"/>
      <c r="L148" s="2"/>
    </row>
    <row r="149" spans="3:12">
      <c r="C149" s="3"/>
      <c r="D149" s="3"/>
      <c r="E149" s="2"/>
      <c r="F149" s="2"/>
      <c r="G149" s="2"/>
      <c r="H149" s="2"/>
      <c r="I149" s="2"/>
      <c r="J149" s="2"/>
      <c r="K149" s="2"/>
      <c r="L149" s="2"/>
    </row>
    <row r="150" spans="3:12">
      <c r="C150" s="3"/>
      <c r="D150" s="3"/>
      <c r="E150" s="2"/>
      <c r="F150" s="2"/>
      <c r="G150" s="2"/>
      <c r="H150" s="2"/>
      <c r="I150" s="2"/>
      <c r="J150" s="2"/>
      <c r="K150" s="2"/>
      <c r="L150" s="2"/>
    </row>
    <row r="151" spans="3:12">
      <c r="C151" s="3"/>
      <c r="D151" s="3"/>
      <c r="E151" s="2"/>
      <c r="F151" s="2"/>
      <c r="G151" s="2"/>
      <c r="H151" s="2"/>
      <c r="I151" s="2"/>
      <c r="J151" s="2"/>
      <c r="K151" s="2"/>
      <c r="L151" s="2"/>
    </row>
    <row r="152" spans="3:12">
      <c r="C152" s="3"/>
      <c r="D152" s="3"/>
      <c r="E152" s="2"/>
      <c r="F152" s="2"/>
      <c r="G152" s="2"/>
      <c r="H152" s="2"/>
      <c r="I152" s="2"/>
      <c r="J152" s="2"/>
      <c r="K152" s="2"/>
      <c r="L152" s="2"/>
    </row>
    <row r="153" spans="3:12">
      <c r="C153" s="3"/>
      <c r="D153" s="3"/>
      <c r="E153" s="2"/>
      <c r="F153" s="2"/>
      <c r="G153" s="2"/>
      <c r="H153" s="2"/>
      <c r="I153" s="2"/>
      <c r="J153" s="2"/>
      <c r="K153" s="2"/>
      <c r="L153" s="2"/>
    </row>
    <row r="154" spans="3:12">
      <c r="C154" s="3"/>
      <c r="D154" s="3"/>
      <c r="E154" s="2"/>
      <c r="F154" s="2"/>
      <c r="G154" s="2"/>
      <c r="H154" s="2"/>
      <c r="I154" s="2"/>
      <c r="J154" s="2"/>
      <c r="K154" s="2"/>
      <c r="L154" s="2"/>
    </row>
    <row r="155" spans="3:12">
      <c r="C155" s="3"/>
      <c r="D155" s="3"/>
      <c r="E155" s="2"/>
      <c r="F155" s="2"/>
      <c r="G155" s="2"/>
      <c r="H155" s="2"/>
      <c r="I155" s="2"/>
      <c r="J155" s="2"/>
      <c r="K155" s="2"/>
      <c r="L155" s="2"/>
    </row>
    <row r="156" spans="3:12">
      <c r="C156" s="3"/>
      <c r="D156" s="3"/>
      <c r="E156" s="2"/>
      <c r="F156" s="2"/>
      <c r="G156" s="2"/>
      <c r="H156" s="2"/>
      <c r="I156" s="2"/>
      <c r="J156" s="2"/>
      <c r="K156" s="2"/>
      <c r="L156" s="2"/>
    </row>
    <row r="157" spans="3:12">
      <c r="C157" s="3"/>
      <c r="D157" s="3"/>
      <c r="E157" s="2"/>
      <c r="F157" s="2"/>
      <c r="G157" s="2"/>
      <c r="H157" s="2"/>
      <c r="I157" s="2"/>
      <c r="J157" s="2"/>
      <c r="K157" s="2"/>
      <c r="L157" s="2"/>
    </row>
    <row r="158" spans="3:12">
      <c r="C158" s="3"/>
      <c r="D158" s="3"/>
      <c r="E158" s="2"/>
      <c r="F158" s="2"/>
      <c r="G158" s="2"/>
      <c r="H158" s="2"/>
      <c r="I158" s="2"/>
      <c r="J158" s="2"/>
      <c r="K158" s="2"/>
      <c r="L158" s="2"/>
    </row>
    <row r="159" spans="3:12">
      <c r="C159" s="3"/>
      <c r="D159" s="3"/>
      <c r="E159" s="2"/>
      <c r="F159" s="2"/>
      <c r="G159" s="2"/>
      <c r="H159" s="2"/>
      <c r="I159" s="2"/>
      <c r="J159" s="2"/>
      <c r="K159" s="2"/>
      <c r="L159" s="2"/>
    </row>
    <row r="160" spans="3:12">
      <c r="C160" s="3"/>
      <c r="D160" s="3"/>
      <c r="E160" s="2"/>
      <c r="F160" s="2"/>
      <c r="G160" s="2"/>
      <c r="H160" s="2"/>
      <c r="I160" s="2"/>
      <c r="J160" s="2"/>
      <c r="K160" s="2"/>
      <c r="L160" s="2"/>
    </row>
    <row r="161" spans="3:12">
      <c r="C161" s="3"/>
      <c r="D161" s="3"/>
      <c r="E161" s="2"/>
      <c r="F161" s="2"/>
      <c r="G161" s="2"/>
      <c r="H161" s="2"/>
      <c r="I161" s="2"/>
      <c r="J161" s="2"/>
      <c r="K161" s="2"/>
      <c r="L161" s="2"/>
    </row>
    <row r="162" spans="3:12">
      <c r="C162" s="3"/>
      <c r="D162" s="3"/>
      <c r="E162" s="2"/>
      <c r="F162" s="2"/>
      <c r="G162" s="2"/>
      <c r="H162" s="2"/>
      <c r="I162" s="2"/>
      <c r="J162" s="2"/>
      <c r="K162" s="2"/>
      <c r="L162" s="2"/>
    </row>
    <row r="163" spans="3:12">
      <c r="C163" s="3"/>
      <c r="D163" s="3"/>
      <c r="E163" s="2"/>
      <c r="F163" s="2"/>
      <c r="G163" s="2"/>
      <c r="H163" s="2"/>
      <c r="I163" s="2"/>
      <c r="J163" s="2"/>
      <c r="K163" s="2"/>
      <c r="L163" s="2"/>
    </row>
    <row r="164" spans="3:12">
      <c r="C164" s="3"/>
      <c r="D164" s="3"/>
      <c r="E164" s="2"/>
      <c r="F164" s="2"/>
      <c r="G164" s="2"/>
      <c r="H164" s="2"/>
      <c r="I164" s="2"/>
      <c r="J164" s="2"/>
      <c r="K164" s="2"/>
      <c r="L164" s="2"/>
    </row>
    <row r="165" spans="3:12">
      <c r="C165" s="3"/>
      <c r="D165" s="3"/>
      <c r="E165" s="2"/>
      <c r="F165" s="2"/>
      <c r="G165" s="2"/>
      <c r="H165" s="2"/>
      <c r="I165" s="2"/>
      <c r="J165" s="2"/>
      <c r="K165" s="2"/>
      <c r="L165" s="2"/>
    </row>
    <row r="166" spans="3:12">
      <c r="C166" s="3"/>
      <c r="D166" s="3"/>
      <c r="E166" s="2"/>
      <c r="F166" s="2"/>
      <c r="G166" s="2"/>
      <c r="H166" s="2"/>
      <c r="I166" s="2"/>
      <c r="J166" s="2"/>
      <c r="K166" s="2"/>
      <c r="L166" s="2"/>
    </row>
    <row r="167" spans="3:12">
      <c r="C167" s="3"/>
      <c r="D167" s="3"/>
      <c r="E167" s="2"/>
      <c r="F167" s="2"/>
      <c r="G167" s="2"/>
      <c r="H167" s="2"/>
      <c r="I167" s="2"/>
      <c r="J167" s="2"/>
      <c r="K167" s="2"/>
      <c r="L167" s="2"/>
    </row>
    <row r="168" spans="3:12">
      <c r="C168" s="3"/>
      <c r="D168" s="3"/>
      <c r="E168" s="2"/>
      <c r="F168" s="2"/>
      <c r="G168" s="2"/>
      <c r="H168" s="2"/>
      <c r="I168" s="2"/>
      <c r="J168" s="2"/>
      <c r="K168" s="2"/>
      <c r="L168" s="2"/>
    </row>
    <row r="169" spans="3:12">
      <c r="C169" s="3"/>
      <c r="D169" s="3"/>
      <c r="E169" s="2"/>
      <c r="F169" s="2"/>
      <c r="G169" s="2"/>
      <c r="H169" s="2"/>
      <c r="I169" s="2"/>
      <c r="J169" s="2"/>
      <c r="K169" s="2"/>
      <c r="L169" s="2"/>
    </row>
    <row r="170" spans="3:12">
      <c r="C170" s="3"/>
      <c r="D170" s="3"/>
      <c r="E170" s="2"/>
      <c r="F170" s="2"/>
      <c r="G170" s="2"/>
      <c r="H170" s="2"/>
      <c r="I170" s="2"/>
      <c r="J170" s="2"/>
      <c r="K170" s="2"/>
      <c r="L170" s="2"/>
    </row>
    <row r="171" spans="3:12">
      <c r="C171" s="3"/>
      <c r="D171" s="3"/>
      <c r="E171" s="2"/>
      <c r="F171" s="2"/>
      <c r="G171" s="2"/>
      <c r="H171" s="2"/>
      <c r="I171" s="2"/>
      <c r="J171" s="2"/>
      <c r="K171" s="2"/>
      <c r="L171" s="2"/>
    </row>
    <row r="172" spans="3:12">
      <c r="C172" s="3"/>
      <c r="D172" s="3"/>
      <c r="E172" s="2"/>
      <c r="F172" s="2"/>
      <c r="G172" s="2"/>
      <c r="H172" s="2"/>
      <c r="I172" s="2"/>
      <c r="J172" s="2"/>
      <c r="K172" s="2"/>
      <c r="L172" s="2"/>
    </row>
    <row r="173" spans="3:12">
      <c r="C173" s="3"/>
      <c r="D173" s="3"/>
      <c r="E173" s="2"/>
      <c r="F173" s="2"/>
      <c r="G173" s="2"/>
      <c r="H173" s="2"/>
      <c r="I173" s="2"/>
      <c r="J173" s="2"/>
      <c r="K173" s="2"/>
      <c r="L173" s="2"/>
    </row>
    <row r="174" spans="3:12">
      <c r="C174" s="3"/>
      <c r="D174" s="3"/>
      <c r="E174" s="2"/>
      <c r="F174" s="2"/>
      <c r="G174" s="2"/>
      <c r="H174" s="2"/>
      <c r="I174" s="2"/>
      <c r="J174" s="2"/>
      <c r="K174" s="2"/>
      <c r="L174" s="2"/>
    </row>
    <row r="175" spans="3:12">
      <c r="C175" s="3"/>
      <c r="D175" s="3"/>
      <c r="E175" s="2"/>
      <c r="F175" s="2"/>
      <c r="G175" s="2"/>
      <c r="H175" s="2"/>
      <c r="I175" s="2"/>
      <c r="J175" s="2"/>
      <c r="K175" s="2"/>
      <c r="L175" s="2"/>
    </row>
    <row r="176" spans="3:12">
      <c r="C176" s="3"/>
      <c r="D176" s="3"/>
      <c r="E176" s="2"/>
      <c r="F176" s="2"/>
      <c r="G176" s="2"/>
      <c r="H176" s="2"/>
      <c r="I176" s="2"/>
      <c r="J176" s="2"/>
      <c r="K176" s="2"/>
      <c r="L176" s="2"/>
    </row>
    <row r="177" spans="3:12">
      <c r="C177" s="3"/>
      <c r="D177" s="3"/>
      <c r="E177" s="2"/>
      <c r="F177" s="2"/>
      <c r="G177" s="2"/>
      <c r="H177" s="2"/>
      <c r="I177" s="2"/>
      <c r="J177" s="2"/>
      <c r="K177" s="2"/>
      <c r="L177" s="2"/>
    </row>
    <row r="178" spans="3:12">
      <c r="C178" s="3"/>
      <c r="D178" s="3"/>
      <c r="E178" s="2"/>
      <c r="F178" s="2"/>
      <c r="G178" s="2"/>
      <c r="H178" s="2"/>
      <c r="I178" s="2"/>
      <c r="J178" s="2"/>
      <c r="K178" s="2"/>
      <c r="L178" s="2"/>
    </row>
    <row r="179" spans="3:12">
      <c r="C179" s="3"/>
      <c r="D179" s="3"/>
      <c r="E179" s="2"/>
      <c r="F179" s="2"/>
      <c r="G179" s="2"/>
      <c r="H179" s="2"/>
      <c r="I179" s="2"/>
      <c r="J179" s="2"/>
      <c r="K179" s="2"/>
      <c r="L179" s="2"/>
    </row>
    <row r="180" spans="3:12">
      <c r="C180" s="3"/>
      <c r="D180" s="3"/>
      <c r="E180" s="2"/>
      <c r="F180" s="2"/>
      <c r="G180" s="2"/>
      <c r="H180" s="2"/>
      <c r="I180" s="2"/>
      <c r="J180" s="2"/>
      <c r="K180" s="2"/>
      <c r="L180" s="2"/>
    </row>
    <row r="181" spans="3:12">
      <c r="C181" s="3"/>
      <c r="D181" s="3"/>
      <c r="E181" s="2"/>
      <c r="F181" s="2"/>
      <c r="G181" s="2"/>
      <c r="H181" s="2"/>
      <c r="I181" s="2"/>
      <c r="J181" s="2"/>
      <c r="K181" s="2"/>
      <c r="L181" s="2"/>
    </row>
    <row r="182" spans="3:12">
      <c r="C182" s="3"/>
      <c r="D182" s="3"/>
      <c r="E182" s="2"/>
      <c r="F182" s="2"/>
      <c r="G182" s="2"/>
      <c r="H182" s="2"/>
      <c r="I182" s="2"/>
      <c r="J182" s="2"/>
      <c r="K182" s="2"/>
      <c r="L182" s="2"/>
    </row>
    <row r="183" spans="3:12">
      <c r="C183" s="3"/>
      <c r="D183" s="3"/>
      <c r="E183" s="2"/>
      <c r="F183" s="2"/>
      <c r="G183" s="2"/>
      <c r="H183" s="2"/>
      <c r="I183" s="2"/>
      <c r="J183" s="2"/>
      <c r="K183" s="2"/>
      <c r="L183" s="2"/>
    </row>
    <row r="184" spans="3:12">
      <c r="C184" s="3"/>
      <c r="D184" s="3"/>
      <c r="E184" s="2"/>
      <c r="F184" s="2"/>
      <c r="G184" s="2"/>
      <c r="H184" s="2"/>
      <c r="I184" s="2"/>
      <c r="J184" s="2"/>
      <c r="K184" s="2"/>
      <c r="L184" s="2"/>
    </row>
    <row r="185" spans="3:12">
      <c r="C185" s="3"/>
      <c r="D185" s="3"/>
      <c r="E185" s="2"/>
      <c r="F185" s="2"/>
      <c r="G185" s="2"/>
      <c r="H185" s="2"/>
      <c r="I185" s="2"/>
      <c r="J185" s="2"/>
      <c r="K185" s="2"/>
      <c r="L185" s="2"/>
    </row>
    <row r="186" spans="3:12">
      <c r="C186" s="3"/>
      <c r="D186" s="3"/>
      <c r="E186" s="2"/>
      <c r="F186" s="2"/>
      <c r="G186" s="2"/>
      <c r="H186" s="2"/>
      <c r="I186" s="2"/>
      <c r="J186" s="2"/>
      <c r="K186" s="2"/>
      <c r="L186" s="2"/>
    </row>
    <row r="187" spans="3:12">
      <c r="C187" s="3"/>
      <c r="D187" s="3"/>
      <c r="E187" s="2"/>
      <c r="F187" s="2"/>
      <c r="G187" s="2"/>
      <c r="H187" s="2"/>
      <c r="I187" s="2"/>
      <c r="J187" s="2"/>
      <c r="K187" s="2"/>
      <c r="L187" s="2"/>
    </row>
    <row r="188" spans="3:12">
      <c r="C188" s="3"/>
      <c r="D188" s="3"/>
      <c r="E188" s="2"/>
      <c r="F188" s="2"/>
      <c r="G188" s="2"/>
      <c r="H188" s="2"/>
      <c r="I188" s="2"/>
      <c r="J188" s="2"/>
      <c r="K188" s="2"/>
      <c r="L188" s="2"/>
    </row>
    <row r="189" spans="3:12">
      <c r="C189" s="3"/>
      <c r="D189" s="3"/>
      <c r="E189" s="2"/>
      <c r="F189" s="2"/>
      <c r="G189" s="2"/>
      <c r="H189" s="2"/>
      <c r="I189" s="2"/>
      <c r="J189" s="2"/>
      <c r="K189" s="2"/>
      <c r="L189" s="2"/>
    </row>
    <row r="190" spans="3:12">
      <c r="C190" s="3"/>
      <c r="D190" s="3"/>
      <c r="E190" s="2"/>
      <c r="F190" s="2"/>
      <c r="G190" s="2"/>
      <c r="H190" s="2"/>
      <c r="I190" s="2"/>
      <c r="J190" s="2"/>
      <c r="K190" s="2"/>
      <c r="L190" s="2"/>
    </row>
    <row r="191" spans="3:12">
      <c r="C191" s="3"/>
      <c r="D191" s="3"/>
      <c r="E191" s="2"/>
      <c r="F191" s="2"/>
      <c r="G191" s="2"/>
      <c r="H191" s="2"/>
      <c r="I191" s="2"/>
      <c r="J191" s="2"/>
      <c r="K191" s="2"/>
      <c r="L191" s="2"/>
    </row>
    <row r="192" spans="3:12">
      <c r="C192" s="3"/>
      <c r="D192" s="3"/>
      <c r="E192" s="2"/>
      <c r="F192" s="2"/>
      <c r="G192" s="2"/>
      <c r="H192" s="2"/>
      <c r="I192" s="2"/>
      <c r="J192" s="2"/>
      <c r="K192" s="2"/>
      <c r="L192" s="2"/>
    </row>
    <row r="193" spans="3:12">
      <c r="C193" s="3"/>
      <c r="D193" s="3"/>
      <c r="E193" s="2"/>
      <c r="F193" s="2"/>
      <c r="G193" s="2"/>
      <c r="H193" s="2"/>
      <c r="I193" s="2"/>
      <c r="J193" s="2"/>
      <c r="K193" s="2"/>
      <c r="L193" s="2"/>
    </row>
    <row r="194" spans="3:12">
      <c r="C194" s="3"/>
      <c r="D194" s="3"/>
      <c r="E194" s="2"/>
      <c r="F194" s="2"/>
      <c r="G194" s="2"/>
      <c r="H194" s="2"/>
      <c r="I194" s="2"/>
      <c r="J194" s="2"/>
      <c r="K194" s="2"/>
      <c r="L194" s="2"/>
    </row>
    <row r="195" spans="3:12">
      <c r="C195" s="3"/>
      <c r="D195" s="3"/>
      <c r="E195" s="2"/>
      <c r="F195" s="2"/>
      <c r="G195" s="2"/>
      <c r="H195" s="2"/>
      <c r="I195" s="2"/>
      <c r="J195" s="2"/>
      <c r="K195" s="2"/>
      <c r="L195" s="2"/>
    </row>
    <row r="196" spans="3:12">
      <c r="C196" s="3"/>
      <c r="D196" s="3"/>
      <c r="E196" s="2"/>
      <c r="F196" s="2"/>
      <c r="G196" s="2"/>
      <c r="H196" s="2"/>
      <c r="I196" s="2"/>
      <c r="J196" s="2"/>
      <c r="K196" s="2"/>
      <c r="L196" s="2"/>
    </row>
    <row r="197" spans="3:12">
      <c r="C197" s="3"/>
      <c r="D197" s="3"/>
      <c r="E197" s="2"/>
      <c r="F197" s="2"/>
      <c r="G197" s="2"/>
      <c r="H197" s="2"/>
      <c r="I197" s="2"/>
      <c r="J197" s="2"/>
      <c r="K197" s="2"/>
      <c r="L197" s="2"/>
    </row>
  </sheetData>
  <mergeCells count="7">
    <mergeCell ref="D1:J1"/>
    <mergeCell ref="C3:L3"/>
    <mergeCell ref="D6:E6"/>
    <mergeCell ref="F6:G6"/>
    <mergeCell ref="J6:K6"/>
    <mergeCell ref="H6:I6"/>
    <mergeCell ref="L6:L7"/>
  </mergeCells>
  <pageMargins left="0" right="0" top="0.11811023622047245" bottom="7.874015748031496E-2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rok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2026-05-03T16:40:42Z</dcterms:modified>
</cp:coreProperties>
</file>