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rok 2025" sheetId="1" r:id="rId1"/>
  </sheets>
  <calcPr calcId="162913"/>
</workbook>
</file>

<file path=xl/calcChain.xml><?xml version="1.0" encoding="utf-8"?>
<calcChain xmlns="http://schemas.openxmlformats.org/spreadsheetml/2006/main">
  <c r="K66" i="1" l="1"/>
  <c r="K28" i="1"/>
  <c r="K29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1" i="1"/>
  <c r="K52" i="1"/>
  <c r="K54" i="1"/>
  <c r="K56" i="1"/>
  <c r="K58" i="1"/>
  <c r="K59" i="1"/>
  <c r="K61" i="1"/>
  <c r="K62" i="1"/>
  <c r="K64" i="1"/>
  <c r="K69" i="1"/>
  <c r="K70" i="1"/>
  <c r="K71" i="1"/>
  <c r="K72" i="1"/>
  <c r="K73" i="1"/>
  <c r="K74" i="1"/>
  <c r="K75" i="1"/>
  <c r="K77" i="1"/>
  <c r="K78" i="1"/>
  <c r="K80" i="1"/>
  <c r="K82" i="1"/>
  <c r="K83" i="1"/>
  <c r="K84" i="1"/>
  <c r="K85" i="1"/>
  <c r="K24" i="1"/>
  <c r="K25" i="1"/>
  <c r="K26" i="1"/>
  <c r="K11" i="1"/>
  <c r="K12" i="1"/>
  <c r="K13" i="1"/>
  <c r="K14" i="1"/>
  <c r="K15" i="1"/>
  <c r="K16" i="1"/>
  <c r="K17" i="1"/>
  <c r="K18" i="1"/>
  <c r="K19" i="1"/>
  <c r="K20" i="1"/>
  <c r="K21" i="1"/>
  <c r="K22" i="1"/>
  <c r="K10" i="1"/>
  <c r="F57" i="1"/>
  <c r="D81" i="1"/>
  <c r="C76" i="1"/>
  <c r="C57" i="1"/>
  <c r="C60" i="1"/>
  <c r="H81" i="1"/>
  <c r="G81" i="1"/>
  <c r="F81" i="1"/>
  <c r="D57" i="1" l="1"/>
  <c r="J27" i="1" l="1"/>
  <c r="I27" i="1"/>
  <c r="D76" i="1"/>
  <c r="E81" i="1"/>
  <c r="E57" i="1"/>
  <c r="D60" i="1"/>
  <c r="D27" i="1"/>
  <c r="C27" i="1"/>
  <c r="J9" i="1"/>
  <c r="I81" i="1"/>
  <c r="H79" i="1"/>
  <c r="I79" i="1"/>
  <c r="H76" i="1"/>
  <c r="I76" i="1"/>
  <c r="H68" i="1"/>
  <c r="I68" i="1"/>
  <c r="H50" i="1"/>
  <c r="H46" i="1"/>
  <c r="I46" i="1"/>
  <c r="H67" i="1" l="1"/>
  <c r="F60" i="1"/>
  <c r="F55" i="1"/>
  <c r="F53" i="1"/>
  <c r="F50" i="1"/>
  <c r="F46" i="1"/>
  <c r="F32" i="1"/>
  <c r="D79" i="1"/>
  <c r="D65" i="1"/>
  <c r="D63" i="1"/>
  <c r="D55" i="1"/>
  <c r="D53" i="1"/>
  <c r="D50" i="1"/>
  <c r="D46" i="1"/>
  <c r="D32" i="1"/>
  <c r="D30" i="1"/>
  <c r="D23" i="1"/>
  <c r="D9" i="1"/>
  <c r="E68" i="1"/>
  <c r="F68" i="1"/>
  <c r="G68" i="1"/>
  <c r="J68" i="1"/>
  <c r="G27" i="1"/>
  <c r="H27" i="1"/>
  <c r="G32" i="1"/>
  <c r="H32" i="1"/>
  <c r="I32" i="1"/>
  <c r="I57" i="1"/>
  <c r="I55" i="1"/>
  <c r="F79" i="1"/>
  <c r="G79" i="1"/>
  <c r="G76" i="1"/>
  <c r="G23" i="1"/>
  <c r="H23" i="1"/>
  <c r="I23" i="1"/>
  <c r="G9" i="1"/>
  <c r="H9" i="1"/>
  <c r="I9" i="1"/>
  <c r="G65" i="1"/>
  <c r="H65" i="1"/>
  <c r="I65" i="1"/>
  <c r="J65" i="1"/>
  <c r="I63" i="1"/>
  <c r="G63" i="1"/>
  <c r="H63" i="1"/>
  <c r="G60" i="1"/>
  <c r="H60" i="1"/>
  <c r="I60" i="1"/>
  <c r="H57" i="1"/>
  <c r="K57" i="1" s="1"/>
  <c r="G55" i="1"/>
  <c r="H55" i="1"/>
  <c r="G53" i="1"/>
  <c r="H53" i="1"/>
  <c r="I53" i="1"/>
  <c r="J53" i="1"/>
  <c r="G50" i="1"/>
  <c r="I50" i="1"/>
  <c r="J50" i="1"/>
  <c r="G46" i="1"/>
  <c r="J46" i="1"/>
  <c r="E79" i="1"/>
  <c r="E76" i="1"/>
  <c r="E63" i="1"/>
  <c r="F63" i="1"/>
  <c r="E60" i="1"/>
  <c r="J60" i="1"/>
  <c r="E30" i="1"/>
  <c r="E27" i="1"/>
  <c r="E23" i="1"/>
  <c r="E65" i="1"/>
  <c r="E55" i="1"/>
  <c r="E53" i="1"/>
  <c r="E50" i="1"/>
  <c r="E46" i="1"/>
  <c r="E32" i="1"/>
  <c r="E9" i="1"/>
  <c r="C79" i="1"/>
  <c r="C81" i="1"/>
  <c r="C68" i="1"/>
  <c r="D68" i="1"/>
  <c r="C65" i="1"/>
  <c r="C63" i="1"/>
  <c r="C55" i="1"/>
  <c r="C53" i="1"/>
  <c r="C50" i="1"/>
  <c r="C46" i="1"/>
  <c r="C32" i="1"/>
  <c r="C30" i="1"/>
  <c r="F23" i="1"/>
  <c r="J23" i="1"/>
  <c r="C23" i="1"/>
  <c r="F9" i="1"/>
  <c r="C9" i="1"/>
  <c r="F65" i="1"/>
  <c r="J63" i="1"/>
  <c r="J55" i="1"/>
  <c r="J32" i="1"/>
  <c r="F30" i="1"/>
  <c r="H30" i="1"/>
  <c r="F27" i="1"/>
  <c r="J81" i="1"/>
  <c r="K81" i="1" s="1"/>
  <c r="J79" i="1"/>
  <c r="F76" i="1"/>
  <c r="J76" i="1"/>
  <c r="K60" i="1" l="1"/>
  <c r="K32" i="1"/>
  <c r="K55" i="1"/>
  <c r="K63" i="1"/>
  <c r="K30" i="1"/>
  <c r="K53" i="1"/>
  <c r="K79" i="1"/>
  <c r="K76" i="1"/>
  <c r="K27" i="1"/>
  <c r="K50" i="1"/>
  <c r="K65" i="1"/>
  <c r="K46" i="1"/>
  <c r="G67" i="1"/>
  <c r="F67" i="1"/>
  <c r="K23" i="1"/>
  <c r="K68" i="1"/>
  <c r="J8" i="1"/>
  <c r="H8" i="1"/>
  <c r="G8" i="1"/>
  <c r="F8" i="1"/>
  <c r="J67" i="1"/>
  <c r="I8" i="1"/>
  <c r="D8" i="1"/>
  <c r="C8" i="1"/>
  <c r="I67" i="1"/>
  <c r="E67" i="1"/>
  <c r="E8" i="1"/>
  <c r="C67" i="1"/>
  <c r="D67" i="1"/>
  <c r="K67" i="1" l="1"/>
  <c r="J86" i="1"/>
  <c r="H86" i="1"/>
  <c r="G86" i="1"/>
  <c r="C86" i="1"/>
  <c r="E86" i="1"/>
  <c r="I86" i="1"/>
  <c r="D86" i="1"/>
  <c r="F86" i="1"/>
  <c r="K9" i="1"/>
  <c r="K8" i="1" s="1"/>
  <c r="K86" i="1" l="1"/>
</calcChain>
</file>

<file path=xl/sharedStrings.xml><?xml version="1.0" encoding="utf-8"?>
<sst xmlns="http://schemas.openxmlformats.org/spreadsheetml/2006/main" count="98" uniqueCount="92">
  <si>
    <t>Název položky</t>
  </si>
  <si>
    <t>Doplňková činnost</t>
  </si>
  <si>
    <t>501 - spotřeba materiálu</t>
  </si>
  <si>
    <t>511 - opravy, údržba</t>
  </si>
  <si>
    <t>512 - cestovné</t>
  </si>
  <si>
    <t>518 - služby</t>
  </si>
  <si>
    <t>521 - mzdové náklady</t>
  </si>
  <si>
    <t>524 - zákonné odvody z mezd</t>
  </si>
  <si>
    <t>525 - zákonné pojištění</t>
  </si>
  <si>
    <t>Náklady na činnost celkem</t>
  </si>
  <si>
    <t>527 - zákonné sociální náklady</t>
  </si>
  <si>
    <t>528 - jiné sociální náklady</t>
  </si>
  <si>
    <t>551 - odpisy</t>
  </si>
  <si>
    <t>558 - náklady z hmotného majetku</t>
  </si>
  <si>
    <t>Výnosy z činnosti celkem</t>
  </si>
  <si>
    <t>602 - výnosy z prodeje služeb</t>
  </si>
  <si>
    <t>603 - výnosy z pronájmů</t>
  </si>
  <si>
    <t>649 - ostatní výnosy</t>
  </si>
  <si>
    <t>672 - výnosy z transferů</t>
  </si>
  <si>
    <t>Hospodářský výsledek</t>
  </si>
  <si>
    <t xml:space="preserve">   Provozní  příspěvek zřizovatele</t>
  </si>
  <si>
    <t>549 - ostatní náklady</t>
  </si>
  <si>
    <t>Dotace krajského úřadu</t>
  </si>
  <si>
    <t>Mgr. Peterková Karla - ředitelka  ZŠ</t>
  </si>
  <si>
    <t xml:space="preserve"> potraviny - žáci</t>
  </si>
  <si>
    <t xml:space="preserve"> potraviny - zaměstnanci</t>
  </si>
  <si>
    <t xml:space="preserve"> potraviny - cizí strávníci</t>
  </si>
  <si>
    <t xml:space="preserve"> materiál na opravy</t>
  </si>
  <si>
    <t xml:space="preserve"> čistící prostředky</t>
  </si>
  <si>
    <t xml:space="preserve"> kancelářské potřeby</t>
  </si>
  <si>
    <t xml:space="preserve"> všeobecný materiál</t>
  </si>
  <si>
    <t xml:space="preserve"> předplatné, publikace, zákony</t>
  </si>
  <si>
    <t xml:space="preserve"> učební pomůcky, hračky</t>
  </si>
  <si>
    <t xml:space="preserve"> tonery, náplně</t>
  </si>
  <si>
    <t xml:space="preserve"> potřeby do Vv, Pv</t>
  </si>
  <si>
    <t xml:space="preserve"> drobný majetek do 3 000,- Kč</t>
  </si>
  <si>
    <t>502, 503  - spotřeba energie</t>
  </si>
  <si>
    <t xml:space="preserve"> elektrická energie</t>
  </si>
  <si>
    <t xml:space="preserve"> plyn</t>
  </si>
  <si>
    <t xml:space="preserve"> vodné</t>
  </si>
  <si>
    <t xml:space="preserve"> cestovné</t>
  </si>
  <si>
    <t xml:space="preserve"> opravy, údržba, malování</t>
  </si>
  <si>
    <t xml:space="preserve"> opravy kancelářské techniky</t>
  </si>
  <si>
    <t xml:space="preserve"> poštovné</t>
  </si>
  <si>
    <t xml:space="preserve"> servis a správa ICT</t>
  </si>
  <si>
    <t xml:space="preserve"> ostraha objektů</t>
  </si>
  <si>
    <t xml:space="preserve"> bankovní poplatky</t>
  </si>
  <si>
    <t xml:space="preserve"> plavecký výcvik</t>
  </si>
  <si>
    <t xml:space="preserve"> zpracování mezd a účetnictví</t>
  </si>
  <si>
    <t xml:space="preserve"> praní prádla</t>
  </si>
  <si>
    <t xml:space="preserve"> ostatní služby</t>
  </si>
  <si>
    <t xml:space="preserve"> revize</t>
  </si>
  <si>
    <t xml:space="preserve"> telefony, internet</t>
  </si>
  <si>
    <t xml:space="preserve"> školení a semináře</t>
  </si>
  <si>
    <t xml:space="preserve"> servis kopírky, kopírování</t>
  </si>
  <si>
    <t xml:space="preserve"> hrubé mzdy</t>
  </si>
  <si>
    <t xml:space="preserve"> dohody</t>
  </si>
  <si>
    <t xml:space="preserve"> dohody - kroužky</t>
  </si>
  <si>
    <t xml:space="preserve"> sociální pojištění</t>
  </si>
  <si>
    <t xml:space="preserve"> zákonné pojištění zaměstnanců</t>
  </si>
  <si>
    <t xml:space="preserve"> FKSP</t>
  </si>
  <si>
    <t xml:space="preserve"> náhrady DPN</t>
  </si>
  <si>
    <t xml:space="preserve"> ochranné pracovní pomůcky</t>
  </si>
  <si>
    <t xml:space="preserve"> pojištění majetku</t>
  </si>
  <si>
    <t xml:space="preserve"> pojištění podnikatelských rizik</t>
  </si>
  <si>
    <t xml:space="preserve"> odpisy majetku</t>
  </si>
  <si>
    <t xml:space="preserve"> dlouhodobý majek od 3 000,- </t>
  </si>
  <si>
    <t xml:space="preserve"> stravné žáci</t>
  </si>
  <si>
    <t xml:space="preserve"> stravné zaměstnanci</t>
  </si>
  <si>
    <t xml:space="preserve"> stravné - cizí strávníci</t>
  </si>
  <si>
    <t xml:space="preserve"> školné MŠ</t>
  </si>
  <si>
    <t xml:space="preserve"> školné ŠD</t>
  </si>
  <si>
    <t xml:space="preserve"> příjmy z kroužků</t>
  </si>
  <si>
    <t xml:space="preserve"> pronájmy tělocvičny</t>
  </si>
  <si>
    <t xml:space="preserve"> odvoz odpadu</t>
  </si>
  <si>
    <t xml:space="preserve"> úroky</t>
  </si>
  <si>
    <t xml:space="preserve"> ostatní příjmy</t>
  </si>
  <si>
    <t xml:space="preserve"> pronájmy ostatní</t>
  </si>
  <si>
    <t xml:space="preserve"> dotace zřizovatele na provoz</t>
  </si>
  <si>
    <t xml:space="preserve"> dotace na odpisy</t>
  </si>
  <si>
    <t xml:space="preserve"> přijaté transfery</t>
  </si>
  <si>
    <t xml:space="preserve"> zdravotní pojištění</t>
  </si>
  <si>
    <t>Projekt ESF - JAK</t>
  </si>
  <si>
    <t>Rozpočet 2024</t>
  </si>
  <si>
    <t xml:space="preserve"> jídelní boxy</t>
  </si>
  <si>
    <t>Rozpočet 2025</t>
  </si>
  <si>
    <t>Celkem rozpočet 2025</t>
  </si>
  <si>
    <t>Plán nákladů a výnosů - Rozpočet na rok 2025</t>
  </si>
  <si>
    <t xml:space="preserve"> rozpouštění transférů </t>
  </si>
  <si>
    <t xml:space="preserve">                                                                                                     Základní škola a mateřská škola Dobratice příspěvková organizace</t>
  </si>
  <si>
    <t xml:space="preserve">Schváleno obecním zastupitelstvem dne: </t>
  </si>
  <si>
    <t>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</si>
</sst>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" fontId="3" fillId="6" borderId="9" xfId="0" applyNumberFormat="1" applyFont="1" applyFill="1" applyBorder="1"/>
    <xf numFmtId="4" fontId="0" fillId="0" borderId="5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9" fontId="0" fillId="0" borderId="28" xfId="0" applyNumberFormat="1" applyBorder="1"/>
    <xf numFmtId="49" fontId="0" fillId="0" borderId="29" xfId="0" applyNumberFormat="1" applyBorder="1"/>
    <xf numFmtId="49" fontId="0" fillId="0" borderId="30" xfId="0" applyNumberFormat="1" applyBorder="1"/>
    <xf numFmtId="49" fontId="0" fillId="0" borderId="31" xfId="0" applyNumberFormat="1" applyBorder="1"/>
    <xf numFmtId="49" fontId="0" fillId="0" borderId="27" xfId="0" applyNumberFormat="1" applyBorder="1"/>
    <xf numFmtId="49" fontId="0" fillId="0" borderId="33" xfId="0" applyNumberFormat="1" applyBorder="1"/>
    <xf numFmtId="4" fontId="0" fillId="6" borderId="5" xfId="0" applyNumberFormat="1" applyFont="1" applyFill="1" applyBorder="1"/>
    <xf numFmtId="4" fontId="0" fillId="6" borderId="6" xfId="0" applyNumberFormat="1" applyFont="1" applyFill="1" applyBorder="1"/>
    <xf numFmtId="4" fontId="0" fillId="6" borderId="7" xfId="0" applyNumberFormat="1" applyFont="1" applyFill="1" applyBorder="1"/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5" borderId="27" xfId="0" applyNumberFormat="1" applyFont="1" applyFill="1" applyBorder="1"/>
    <xf numFmtId="4" fontId="2" fillId="5" borderId="36" xfId="0" applyNumberFormat="1" applyFont="1" applyFill="1" applyBorder="1"/>
    <xf numFmtId="4" fontId="2" fillId="5" borderId="10" xfId="0" applyNumberFormat="1" applyFont="1" applyFill="1" applyBorder="1"/>
    <xf numFmtId="4" fontId="2" fillId="5" borderId="37" xfId="0" applyNumberFormat="1" applyFont="1" applyFill="1" applyBorder="1"/>
    <xf numFmtId="49" fontId="1" fillId="3" borderId="27" xfId="0" applyNumberFormat="1" applyFont="1" applyFill="1" applyBorder="1"/>
    <xf numFmtId="4" fontId="1" fillId="3" borderId="36" xfId="0" applyNumberFormat="1" applyFont="1" applyFill="1" applyBorder="1"/>
    <xf numFmtId="4" fontId="1" fillId="3" borderId="37" xfId="0" applyNumberFormat="1" applyFont="1" applyFill="1" applyBorder="1"/>
    <xf numFmtId="4" fontId="1" fillId="3" borderId="12" xfId="0" applyNumberFormat="1" applyFont="1" applyFill="1" applyBorder="1"/>
    <xf numFmtId="4" fontId="1" fillId="3" borderId="1" xfId="0" applyNumberFormat="1" applyFont="1" applyFill="1" applyBorder="1"/>
    <xf numFmtId="4" fontId="0" fillId="0" borderId="2" xfId="0" applyNumberFormat="1" applyFont="1" applyBorder="1"/>
    <xf numFmtId="4" fontId="0" fillId="0" borderId="42" xfId="0" applyNumberFormat="1" applyFont="1" applyBorder="1"/>
    <xf numFmtId="4" fontId="0" fillId="0" borderId="38" xfId="0" applyNumberFormat="1" applyFont="1" applyBorder="1"/>
    <xf numFmtId="4" fontId="0" fillId="0" borderId="21" xfId="0" applyNumberFormat="1" applyFont="1" applyBorder="1"/>
    <xf numFmtId="4" fontId="0" fillId="0" borderId="16" xfId="0" applyNumberFormat="1" applyFont="1" applyBorder="1"/>
    <xf numFmtId="4" fontId="0" fillId="0" borderId="45" xfId="0" applyNumberFormat="1" applyFont="1" applyBorder="1"/>
    <xf numFmtId="4" fontId="0" fillId="0" borderId="39" xfId="0" applyNumberFormat="1" applyFont="1" applyBorder="1"/>
    <xf numFmtId="4" fontId="0" fillId="0" borderId="24" xfId="0" applyNumberFormat="1" applyFont="1" applyBorder="1"/>
    <xf numFmtId="4" fontId="0" fillId="0" borderId="17" xfId="0" applyNumberFormat="1" applyFont="1" applyBorder="1"/>
    <xf numFmtId="4" fontId="0" fillId="0" borderId="3" xfId="0" applyNumberFormat="1" applyFont="1" applyBorder="1"/>
    <xf numFmtId="4" fontId="0" fillId="0" borderId="43" xfId="0" applyNumberFormat="1" applyFont="1" applyBorder="1"/>
    <xf numFmtId="4" fontId="0" fillId="0" borderId="40" xfId="0" applyNumberFormat="1" applyFont="1" applyBorder="1"/>
    <xf numFmtId="4" fontId="0" fillId="0" borderId="22" xfId="0" applyNumberFormat="1" applyFont="1" applyBorder="1"/>
    <xf numFmtId="4" fontId="0" fillId="0" borderId="4" xfId="0" applyNumberFormat="1" applyFont="1" applyBorder="1"/>
    <xf numFmtId="4" fontId="0" fillId="0" borderId="44" xfId="0" applyNumberFormat="1" applyFont="1" applyBorder="1"/>
    <xf numFmtId="4" fontId="0" fillId="0" borderId="41" xfId="0" applyNumberFormat="1" applyFont="1" applyBorder="1"/>
    <xf numFmtId="4" fontId="0" fillId="0" borderId="23" xfId="0" applyNumberFormat="1" applyFont="1" applyBorder="1"/>
    <xf numFmtId="4" fontId="0" fillId="0" borderId="54" xfId="0" applyNumberFormat="1" applyFont="1" applyBorder="1"/>
    <xf numFmtId="4" fontId="0" fillId="0" borderId="55" xfId="0" applyNumberFormat="1" applyFont="1" applyBorder="1"/>
    <xf numFmtId="4" fontId="0" fillId="0" borderId="36" xfId="0" applyNumberFormat="1" applyFont="1" applyBorder="1"/>
    <xf numFmtId="4" fontId="0" fillId="0" borderId="10" xfId="0" applyNumberFormat="1" applyFont="1" applyBorder="1"/>
    <xf numFmtId="4" fontId="0" fillId="0" borderId="37" xfId="0" applyNumberFormat="1" applyFont="1" applyBorder="1"/>
    <xf numFmtId="4" fontId="0" fillId="0" borderId="12" xfId="0" applyNumberFormat="1" applyFont="1" applyBorder="1"/>
    <xf numFmtId="4" fontId="0" fillId="0" borderId="1" xfId="0" applyNumberFormat="1" applyFont="1" applyBorder="1"/>
    <xf numFmtId="4" fontId="0" fillId="0" borderId="46" xfId="0" applyNumberFormat="1" applyFont="1" applyBorder="1"/>
    <xf numFmtId="4" fontId="0" fillId="0" borderId="0" xfId="0" applyNumberFormat="1" applyFont="1" applyBorder="1"/>
    <xf numFmtId="4" fontId="0" fillId="0" borderId="47" xfId="0" applyNumberFormat="1" applyFont="1" applyBorder="1"/>
    <xf numFmtId="4" fontId="0" fillId="0" borderId="20" xfId="0" applyNumberFormat="1" applyFont="1" applyBorder="1"/>
    <xf numFmtId="4" fontId="0" fillId="0" borderId="19" xfId="0" applyNumberFormat="1" applyFont="1" applyBorder="1"/>
    <xf numFmtId="4" fontId="0" fillId="0" borderId="48" xfId="0" applyNumberFormat="1" applyFont="1" applyBorder="1"/>
    <xf numFmtId="4" fontId="0" fillId="0" borderId="13" xfId="0" applyNumberFormat="1" applyFont="1" applyBorder="1"/>
    <xf numFmtId="4" fontId="0" fillId="0" borderId="49" xfId="0" applyNumberFormat="1" applyFont="1" applyBorder="1"/>
    <xf numFmtId="4" fontId="0" fillId="0" borderId="14" xfId="0" applyNumberFormat="1" applyFont="1" applyBorder="1"/>
    <xf numFmtId="4" fontId="0" fillId="0" borderId="8" xfId="0" applyNumberFormat="1" applyFont="1" applyBorder="1"/>
    <xf numFmtId="4" fontId="0" fillId="6" borderId="1" xfId="0" applyNumberFormat="1" applyFont="1" applyFill="1" applyBorder="1"/>
    <xf numFmtId="4" fontId="1" fillId="7" borderId="1" xfId="0" applyNumberFormat="1" applyFont="1" applyFill="1" applyBorder="1"/>
    <xf numFmtId="4" fontId="0" fillId="0" borderId="0" xfId="0" applyNumberFormat="1" applyFont="1"/>
    <xf numFmtId="4" fontId="0" fillId="0" borderId="18" xfId="0" applyNumberFormat="1" applyFont="1" applyBorder="1"/>
    <xf numFmtId="4" fontId="1" fillId="4" borderId="56" xfId="0" applyNumberFormat="1" applyFont="1" applyFill="1" applyBorder="1"/>
    <xf numFmtId="49" fontId="0" fillId="0" borderId="0" xfId="0" applyNumberFormat="1" applyAlignment="1">
      <alignment horizontal="right"/>
    </xf>
    <xf numFmtId="4" fontId="1" fillId="6" borderId="57" xfId="0" applyNumberFormat="1" applyFont="1" applyFill="1" applyBorder="1"/>
    <xf numFmtId="4" fontId="0" fillId="0" borderId="58" xfId="0" applyNumberFormat="1" applyFont="1" applyBorder="1"/>
    <xf numFmtId="4" fontId="0" fillId="0" borderId="59" xfId="0" applyNumberFormat="1" applyFont="1" applyBorder="1"/>
    <xf numFmtId="4" fontId="0" fillId="6" borderId="8" xfId="0" applyNumberFormat="1" applyFont="1" applyFill="1" applyBorder="1"/>
    <xf numFmtId="4" fontId="1" fillId="6" borderId="42" xfId="0" applyNumberFormat="1" applyFont="1" applyFill="1" applyBorder="1"/>
    <xf numFmtId="4" fontId="1" fillId="6" borderId="54" xfId="0" applyNumberFormat="1" applyFont="1" applyFill="1" applyBorder="1"/>
    <xf numFmtId="4" fontId="1" fillId="6" borderId="38" xfId="0" applyNumberFormat="1" applyFont="1" applyFill="1" applyBorder="1"/>
    <xf numFmtId="4" fontId="1" fillId="6" borderId="21" xfId="0" applyNumberFormat="1" applyFont="1" applyFill="1" applyBorder="1"/>
    <xf numFmtId="4" fontId="1" fillId="6" borderId="5" xfId="0" applyNumberFormat="1" applyFont="1" applyFill="1" applyBorder="1"/>
    <xf numFmtId="49" fontId="0" fillId="0" borderId="32" xfId="0" applyNumberFormat="1" applyBorder="1"/>
    <xf numFmtId="49" fontId="0" fillId="6" borderId="28" xfId="0" applyNumberFormat="1" applyFont="1" applyFill="1" applyBorder="1"/>
    <xf numFmtId="49" fontId="1" fillId="7" borderId="27" xfId="0" applyNumberFormat="1" applyFont="1" applyFill="1" applyBorder="1"/>
    <xf numFmtId="4" fontId="1" fillId="7" borderId="36" xfId="0" applyNumberFormat="1" applyFont="1" applyFill="1" applyBorder="1"/>
    <xf numFmtId="4" fontId="1" fillId="7" borderId="10" xfId="0" applyNumberFormat="1" applyFont="1" applyFill="1" applyBorder="1"/>
    <xf numFmtId="4" fontId="0" fillId="0" borderId="50" xfId="0" applyNumberFormat="1" applyFont="1" applyBorder="1"/>
    <xf numFmtId="4" fontId="0" fillId="0" borderId="53" xfId="0" applyNumberFormat="1" applyFont="1" applyBorder="1"/>
    <xf numFmtId="4" fontId="0" fillId="0" borderId="51" xfId="0" applyNumberFormat="1" applyFont="1" applyBorder="1"/>
    <xf numFmtId="4" fontId="0" fillId="0" borderId="25" xfId="0" applyNumberFormat="1" applyFont="1" applyBorder="1"/>
    <xf numFmtId="4" fontId="1" fillId="7" borderId="37" xfId="0" applyNumberFormat="1" applyFont="1" applyFill="1" applyBorder="1"/>
    <xf numFmtId="4" fontId="2" fillId="5" borderId="1" xfId="0" applyNumberFormat="1" applyFont="1" applyFill="1" applyBorder="1"/>
    <xf numFmtId="4" fontId="0" fillId="6" borderId="57" xfId="0" applyNumberFormat="1" applyFont="1" applyFill="1" applyBorder="1"/>
    <xf numFmtId="4" fontId="0" fillId="6" borderId="60" xfId="0" applyNumberFormat="1" applyFont="1" applyFill="1" applyBorder="1"/>
    <xf numFmtId="4" fontId="6" fillId="7" borderId="1" xfId="0" applyNumberFormat="1" applyFont="1" applyFill="1" applyBorder="1"/>
    <xf numFmtId="4" fontId="5" fillId="6" borderId="1" xfId="0" applyNumberFormat="1" applyFont="1" applyFill="1" applyBorder="1"/>
    <xf numFmtId="4" fontId="5" fillId="6" borderId="5" xfId="0" applyNumberFormat="1" applyFont="1" applyFill="1" applyBorder="1"/>
    <xf numFmtId="4" fontId="5" fillId="6" borderId="6" xfId="0" applyNumberFormat="1" applyFont="1" applyFill="1" applyBorder="1"/>
    <xf numFmtId="4" fontId="5" fillId="6" borderId="7" xfId="0" applyNumberFormat="1" applyFont="1" applyFill="1" applyBorder="1"/>
    <xf numFmtId="4" fontId="0" fillId="6" borderId="42" xfId="0" applyNumberFormat="1" applyFont="1" applyFill="1" applyBorder="1"/>
    <xf numFmtId="4" fontId="0" fillId="6" borderId="54" xfId="0" applyNumberFormat="1" applyFont="1" applyFill="1" applyBorder="1"/>
    <xf numFmtId="49" fontId="0" fillId="6" borderId="28" xfId="0" applyNumberFormat="1" applyFill="1" applyBorder="1"/>
    <xf numFmtId="4" fontId="0" fillId="6" borderId="2" xfId="0" applyNumberFormat="1" applyFont="1" applyFill="1" applyBorder="1"/>
    <xf numFmtId="4" fontId="0" fillId="6" borderId="38" xfId="0" applyNumberFormat="1" applyFont="1" applyFill="1" applyBorder="1"/>
    <xf numFmtId="4" fontId="0" fillId="6" borderId="28" xfId="0" applyNumberFormat="1" applyFont="1" applyFill="1" applyBorder="1"/>
    <xf numFmtId="4" fontId="0" fillId="6" borderId="62" xfId="0" applyNumberFormat="1" applyFont="1" applyFill="1" applyBorder="1"/>
    <xf numFmtId="4" fontId="1" fillId="6" borderId="61" xfId="0" applyNumberFormat="1" applyFont="1" applyFill="1" applyBorder="1"/>
    <xf numFmtId="49" fontId="0" fillId="0" borderId="63" xfId="0" applyNumberFormat="1" applyBorder="1"/>
    <xf numFmtId="49" fontId="0" fillId="0" borderId="64" xfId="0" applyNumberFormat="1" applyBorder="1"/>
    <xf numFmtId="49" fontId="0" fillId="0" borderId="65" xfId="0" applyNumberFormat="1" applyBorder="1"/>
    <xf numFmtId="49" fontId="2" fillId="4" borderId="56" xfId="0" applyNumberFormat="1" applyFont="1" applyFill="1" applyBorder="1"/>
    <xf numFmtId="49" fontId="0" fillId="6" borderId="63" xfId="0" applyNumberFormat="1" applyFont="1" applyFill="1" applyBorder="1"/>
    <xf numFmtId="49" fontId="0" fillId="0" borderId="66" xfId="0" applyNumberFormat="1" applyBorder="1"/>
    <xf numFmtId="4" fontId="0" fillId="0" borderId="67" xfId="0" applyNumberFormat="1" applyFont="1" applyBorder="1"/>
    <xf numFmtId="49" fontId="0" fillId="6" borderId="29" xfId="0" applyNumberFormat="1" applyFill="1" applyBorder="1"/>
    <xf numFmtId="4" fontId="0" fillId="6" borderId="45" xfId="0" applyNumberFormat="1" applyFont="1" applyFill="1" applyBorder="1"/>
    <xf numFmtId="4" fontId="0" fillId="6" borderId="16" xfId="0" applyNumberFormat="1" applyFont="1" applyFill="1" applyBorder="1"/>
    <xf numFmtId="4" fontId="0" fillId="6" borderId="24" xfId="0" applyNumberFormat="1" applyFont="1" applyFill="1" applyBorder="1"/>
    <xf numFmtId="4" fontId="0" fillId="6" borderId="39" xfId="0" applyNumberFormat="1" applyFont="1" applyFill="1" applyBorder="1"/>
    <xf numFmtId="4" fontId="0" fillId="6" borderId="17" xfId="0" applyNumberFormat="1" applyFont="1" applyFill="1" applyBorder="1"/>
    <xf numFmtId="4" fontId="0" fillId="6" borderId="43" xfId="0" applyNumberFormat="1" applyFont="1" applyFill="1" applyBorder="1"/>
    <xf numFmtId="4" fontId="5" fillId="6" borderId="68" xfId="0" applyNumberFormat="1" applyFont="1" applyFill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B79" zoomScale="112" zoomScaleNormal="112" workbookViewId="0">
      <selection activeCell="B98" sqref="B98"/>
    </sheetView>
  </sheetViews>
  <sheetFormatPr defaultRowHeight="14.4" x14ac:dyDescent="0.3"/>
  <cols>
    <col min="1" max="1" width="4.109375" hidden="1" customWidth="1"/>
    <col min="2" max="2" width="38.33203125" customWidth="1"/>
    <col min="3" max="11" width="14.6640625" customWidth="1"/>
    <col min="13" max="13" width="11.88671875" customWidth="1"/>
    <col min="14" max="14" width="20.6640625" customWidth="1"/>
  </cols>
  <sheetData>
    <row r="1" spans="2:14" ht="15.6" x14ac:dyDescent="0.3">
      <c r="B1" s="134" t="s">
        <v>89</v>
      </c>
      <c r="C1" s="135"/>
      <c r="D1" s="135"/>
      <c r="E1" s="135"/>
      <c r="F1" s="135"/>
      <c r="G1" s="135"/>
      <c r="H1" s="135"/>
      <c r="I1" s="135"/>
      <c r="J1" s="135"/>
      <c r="K1" s="135"/>
    </row>
    <row r="2" spans="2:14" ht="15" thickBot="1" x14ac:dyDescent="0.35"/>
    <row r="3" spans="2:14" ht="18.600000000000001" thickBot="1" x14ac:dyDescent="0.35">
      <c r="B3" s="123" t="s">
        <v>87</v>
      </c>
      <c r="C3" s="124"/>
      <c r="D3" s="124"/>
      <c r="E3" s="124"/>
      <c r="F3" s="124"/>
      <c r="G3" s="124"/>
      <c r="H3" s="124"/>
      <c r="I3" s="124"/>
      <c r="J3" s="124"/>
      <c r="K3" s="125"/>
    </row>
    <row r="5" spans="2:14" ht="15" thickBot="1" x14ac:dyDescent="0.35"/>
    <row r="6" spans="2:14" ht="17.25" customHeight="1" thickTop="1" thickBot="1" x14ac:dyDescent="0.35">
      <c r="B6" s="17" t="s">
        <v>0</v>
      </c>
      <c r="C6" s="126" t="s">
        <v>20</v>
      </c>
      <c r="D6" s="127"/>
      <c r="E6" s="128" t="s">
        <v>22</v>
      </c>
      <c r="F6" s="129"/>
      <c r="G6" s="128" t="s">
        <v>82</v>
      </c>
      <c r="H6" s="129"/>
      <c r="I6" s="130" t="s">
        <v>1</v>
      </c>
      <c r="J6" s="131"/>
      <c r="K6" s="132" t="s">
        <v>86</v>
      </c>
    </row>
    <row r="7" spans="2:14" ht="16.2" thickBot="1" x14ac:dyDescent="0.35">
      <c r="B7" s="18"/>
      <c r="C7" s="19" t="s">
        <v>83</v>
      </c>
      <c r="D7" s="20" t="s">
        <v>85</v>
      </c>
      <c r="E7" s="21" t="s">
        <v>83</v>
      </c>
      <c r="F7" s="20" t="s">
        <v>85</v>
      </c>
      <c r="G7" s="21" t="s">
        <v>83</v>
      </c>
      <c r="H7" s="23" t="s">
        <v>85</v>
      </c>
      <c r="I7" s="22" t="s">
        <v>83</v>
      </c>
      <c r="J7" s="20" t="s">
        <v>85</v>
      </c>
      <c r="K7" s="133"/>
    </row>
    <row r="8" spans="2:14" ht="21.75" customHeight="1" thickBot="1" x14ac:dyDescent="0.35">
      <c r="B8" s="24" t="s">
        <v>9</v>
      </c>
      <c r="C8" s="25">
        <f t="shared" ref="C8:K8" si="0">SUM(C9+C23+C27+C30+C32+C46+C50+C53+C55+C57+C63+C65+C60)</f>
        <v>5826000</v>
      </c>
      <c r="D8" s="25">
        <f t="shared" si="0"/>
        <v>6627000</v>
      </c>
      <c r="E8" s="25">
        <f t="shared" si="0"/>
        <v>20420761</v>
      </c>
      <c r="F8" s="25">
        <f t="shared" si="0"/>
        <v>20500000</v>
      </c>
      <c r="G8" s="25">
        <f t="shared" si="0"/>
        <v>0</v>
      </c>
      <c r="H8" s="25">
        <f t="shared" si="0"/>
        <v>0</v>
      </c>
      <c r="I8" s="25">
        <f t="shared" si="0"/>
        <v>588000</v>
      </c>
      <c r="J8" s="25">
        <f t="shared" si="0"/>
        <v>582000</v>
      </c>
      <c r="K8" s="25">
        <f t="shared" si="0"/>
        <v>27709000</v>
      </c>
    </row>
    <row r="9" spans="2:14" ht="15" thickBot="1" x14ac:dyDescent="0.35">
      <c r="B9" s="28" t="s">
        <v>2</v>
      </c>
      <c r="C9" s="29">
        <f t="shared" ref="C9:G9" si="1">SUM(C10:C22)</f>
        <v>1650000</v>
      </c>
      <c r="D9" s="29">
        <f t="shared" si="1"/>
        <v>1751000</v>
      </c>
      <c r="E9" s="29">
        <f t="shared" si="1"/>
        <v>248133</v>
      </c>
      <c r="F9" s="30">
        <f t="shared" si="1"/>
        <v>324500</v>
      </c>
      <c r="G9" s="29">
        <f t="shared" si="1"/>
        <v>0</v>
      </c>
      <c r="H9" s="30">
        <f>SUM(H10:H22)</f>
        <v>0</v>
      </c>
      <c r="I9" s="31">
        <f>SUM(I10:I22)</f>
        <v>272000</v>
      </c>
      <c r="J9" s="31">
        <f>SUM(J10:J22)</f>
        <v>293000</v>
      </c>
      <c r="K9" s="32">
        <f>SUM(K10:K22)</f>
        <v>2368500</v>
      </c>
      <c r="N9" s="2"/>
    </row>
    <row r="10" spans="2:14" x14ac:dyDescent="0.3">
      <c r="B10" s="8" t="s">
        <v>24</v>
      </c>
      <c r="C10" s="33">
        <v>780000</v>
      </c>
      <c r="D10" s="33">
        <v>800000</v>
      </c>
      <c r="E10" s="34"/>
      <c r="F10" s="35"/>
      <c r="G10" s="34"/>
      <c r="H10" s="35"/>
      <c r="I10" s="5"/>
      <c r="J10" s="5"/>
      <c r="K10" s="14">
        <f t="shared" ref="K10:K41" si="2">SUM(D10+F10+H10+J10)</f>
        <v>800000</v>
      </c>
      <c r="N10" s="2"/>
    </row>
    <row r="11" spans="2:14" x14ac:dyDescent="0.3">
      <c r="B11" s="9" t="s">
        <v>25</v>
      </c>
      <c r="C11" s="37">
        <v>200000</v>
      </c>
      <c r="D11" s="37">
        <v>150000</v>
      </c>
      <c r="E11" s="38"/>
      <c r="F11" s="39"/>
      <c r="G11" s="38"/>
      <c r="H11" s="39"/>
      <c r="I11" s="41"/>
      <c r="J11" s="41"/>
      <c r="K11" s="15">
        <f t="shared" si="2"/>
        <v>150000</v>
      </c>
      <c r="N11" s="2"/>
    </row>
    <row r="12" spans="2:14" x14ac:dyDescent="0.3">
      <c r="B12" s="9" t="s">
        <v>26</v>
      </c>
      <c r="C12" s="37"/>
      <c r="D12" s="37"/>
      <c r="E12" s="38"/>
      <c r="F12" s="39"/>
      <c r="G12" s="38"/>
      <c r="H12" s="39"/>
      <c r="I12" s="41">
        <v>270000</v>
      </c>
      <c r="J12" s="41">
        <v>290000</v>
      </c>
      <c r="K12" s="15">
        <f t="shared" si="2"/>
        <v>290000</v>
      </c>
      <c r="N12" s="2"/>
    </row>
    <row r="13" spans="2:14" x14ac:dyDescent="0.3">
      <c r="B13" s="9" t="s">
        <v>84</v>
      </c>
      <c r="C13" s="37"/>
      <c r="D13" s="37"/>
      <c r="E13" s="38"/>
      <c r="F13" s="39"/>
      <c r="G13" s="38"/>
      <c r="H13" s="39"/>
      <c r="I13" s="41">
        <v>2000</v>
      </c>
      <c r="J13" s="41">
        <v>3000</v>
      </c>
      <c r="K13" s="15">
        <f t="shared" si="2"/>
        <v>3000</v>
      </c>
      <c r="N13" s="2"/>
    </row>
    <row r="14" spans="2:14" x14ac:dyDescent="0.3">
      <c r="B14" s="9" t="s">
        <v>27</v>
      </c>
      <c r="C14" s="37">
        <v>22000</v>
      </c>
      <c r="D14" s="37">
        <v>30000</v>
      </c>
      <c r="E14" s="38"/>
      <c r="F14" s="39"/>
      <c r="G14" s="38"/>
      <c r="H14" s="39"/>
      <c r="I14" s="41"/>
      <c r="J14" s="41"/>
      <c r="K14" s="15">
        <f t="shared" si="2"/>
        <v>30000</v>
      </c>
      <c r="N14" s="2"/>
    </row>
    <row r="15" spans="2:14" x14ac:dyDescent="0.3">
      <c r="B15" s="9" t="s">
        <v>28</v>
      </c>
      <c r="C15" s="37">
        <v>77000</v>
      </c>
      <c r="D15" s="37">
        <v>78000</v>
      </c>
      <c r="E15" s="38"/>
      <c r="F15" s="39"/>
      <c r="G15" s="38"/>
      <c r="H15" s="39"/>
      <c r="I15" s="41"/>
      <c r="J15" s="41"/>
      <c r="K15" s="15">
        <f t="shared" si="2"/>
        <v>78000</v>
      </c>
      <c r="N15" s="2"/>
    </row>
    <row r="16" spans="2:14" x14ac:dyDescent="0.3">
      <c r="B16" s="9" t="s">
        <v>29</v>
      </c>
      <c r="C16" s="37">
        <v>45000</v>
      </c>
      <c r="D16" s="37">
        <v>48000</v>
      </c>
      <c r="E16" s="38"/>
      <c r="F16" s="39"/>
      <c r="G16" s="38"/>
      <c r="H16" s="39"/>
      <c r="I16" s="41"/>
      <c r="J16" s="41"/>
      <c r="K16" s="15">
        <f t="shared" si="2"/>
        <v>48000</v>
      </c>
      <c r="N16" s="2"/>
    </row>
    <row r="17" spans="2:14" x14ac:dyDescent="0.3">
      <c r="B17" s="9" t="s">
        <v>30</v>
      </c>
      <c r="C17" s="37">
        <v>188000</v>
      </c>
      <c r="D17" s="37">
        <v>190500</v>
      </c>
      <c r="E17" s="38"/>
      <c r="F17" s="39"/>
      <c r="G17" s="38"/>
      <c r="H17" s="39"/>
      <c r="I17" s="41"/>
      <c r="J17" s="41"/>
      <c r="K17" s="15">
        <f t="shared" si="2"/>
        <v>190500</v>
      </c>
      <c r="N17" s="2"/>
    </row>
    <row r="18" spans="2:14" x14ac:dyDescent="0.3">
      <c r="B18" s="9" t="s">
        <v>31</v>
      </c>
      <c r="C18" s="37">
        <v>19000</v>
      </c>
      <c r="D18" s="37">
        <v>25500</v>
      </c>
      <c r="E18" s="38"/>
      <c r="F18" s="39"/>
      <c r="G18" s="38"/>
      <c r="H18" s="39"/>
      <c r="I18" s="41"/>
      <c r="J18" s="41"/>
      <c r="K18" s="15">
        <f t="shared" si="2"/>
        <v>25500</v>
      </c>
      <c r="N18" s="2"/>
    </row>
    <row r="19" spans="2:14" x14ac:dyDescent="0.3">
      <c r="B19" s="9" t="s">
        <v>32</v>
      </c>
      <c r="C19" s="37">
        <v>82000</v>
      </c>
      <c r="D19" s="37">
        <v>141000</v>
      </c>
      <c r="E19" s="38">
        <v>248133</v>
      </c>
      <c r="F19" s="39">
        <v>324500</v>
      </c>
      <c r="G19" s="38"/>
      <c r="H19" s="39"/>
      <c r="I19" s="41"/>
      <c r="J19" s="41"/>
      <c r="K19" s="15">
        <f t="shared" si="2"/>
        <v>465500</v>
      </c>
      <c r="N19" s="2"/>
    </row>
    <row r="20" spans="2:14" x14ac:dyDescent="0.3">
      <c r="B20" s="10" t="s">
        <v>33</v>
      </c>
      <c r="C20" s="42">
        <v>72000</v>
      </c>
      <c r="D20" s="42">
        <v>92000</v>
      </c>
      <c r="E20" s="43"/>
      <c r="F20" s="44"/>
      <c r="G20" s="43"/>
      <c r="H20" s="44"/>
      <c r="I20" s="6"/>
      <c r="J20" s="6"/>
      <c r="K20" s="15">
        <f t="shared" si="2"/>
        <v>92000</v>
      </c>
      <c r="N20" s="2"/>
    </row>
    <row r="21" spans="2:14" x14ac:dyDescent="0.3">
      <c r="B21" s="10" t="s">
        <v>35</v>
      </c>
      <c r="C21" s="42">
        <v>94000</v>
      </c>
      <c r="D21" s="42">
        <v>97000</v>
      </c>
      <c r="E21" s="43"/>
      <c r="F21" s="44"/>
      <c r="G21" s="43"/>
      <c r="H21" s="44"/>
      <c r="I21" s="6"/>
      <c r="J21" s="6"/>
      <c r="K21" s="15">
        <f t="shared" si="2"/>
        <v>97000</v>
      </c>
      <c r="N21" s="2"/>
    </row>
    <row r="22" spans="2:14" ht="15" thickBot="1" x14ac:dyDescent="0.35">
      <c r="B22" s="11" t="s">
        <v>34</v>
      </c>
      <c r="C22" s="46">
        <v>71000</v>
      </c>
      <c r="D22" s="46">
        <v>99000</v>
      </c>
      <c r="E22" s="47"/>
      <c r="F22" s="48"/>
      <c r="G22" s="47"/>
      <c r="H22" s="48"/>
      <c r="I22" s="7"/>
      <c r="J22" s="7"/>
      <c r="K22" s="16">
        <f t="shared" si="2"/>
        <v>99000</v>
      </c>
      <c r="N22" s="2"/>
    </row>
    <row r="23" spans="2:14" ht="15" thickBot="1" x14ac:dyDescent="0.35">
      <c r="B23" s="28" t="s">
        <v>36</v>
      </c>
      <c r="C23" s="29">
        <f>SUM(C24:C26)</f>
        <v>1127000</v>
      </c>
      <c r="D23" s="29">
        <f t="shared" ref="D23" si="3">SUM(D24:D26)</f>
        <v>1166000</v>
      </c>
      <c r="E23" s="29">
        <f t="shared" ref="E23:J23" si="4">SUM(E24:E26)</f>
        <v>0</v>
      </c>
      <c r="F23" s="30">
        <f t="shared" si="4"/>
        <v>0</v>
      </c>
      <c r="G23" s="29">
        <f t="shared" si="4"/>
        <v>0</v>
      </c>
      <c r="H23" s="30">
        <f t="shared" si="4"/>
        <v>0</v>
      </c>
      <c r="I23" s="31">
        <f t="shared" si="4"/>
        <v>68000</v>
      </c>
      <c r="J23" s="32">
        <f t="shared" si="4"/>
        <v>61000</v>
      </c>
      <c r="K23" s="32">
        <f t="shared" si="2"/>
        <v>1227000</v>
      </c>
      <c r="M23" s="2"/>
      <c r="N23" s="2"/>
    </row>
    <row r="24" spans="2:14" x14ac:dyDescent="0.3">
      <c r="B24" s="8" t="s">
        <v>37</v>
      </c>
      <c r="C24" s="34">
        <v>418000</v>
      </c>
      <c r="D24" s="33">
        <v>423000</v>
      </c>
      <c r="E24" s="34"/>
      <c r="F24" s="35"/>
      <c r="G24" s="34"/>
      <c r="H24" s="35"/>
      <c r="I24" s="5">
        <v>15000</v>
      </c>
      <c r="J24" s="5">
        <v>15000</v>
      </c>
      <c r="K24" s="14">
        <f t="shared" si="2"/>
        <v>438000</v>
      </c>
      <c r="N24" s="2"/>
    </row>
    <row r="25" spans="2:14" x14ac:dyDescent="0.3">
      <c r="B25" s="10" t="s">
        <v>38</v>
      </c>
      <c r="C25" s="43">
        <v>657000</v>
      </c>
      <c r="D25" s="42">
        <v>684000</v>
      </c>
      <c r="E25" s="43"/>
      <c r="F25" s="44"/>
      <c r="G25" s="43"/>
      <c r="H25" s="44"/>
      <c r="I25" s="6">
        <v>48000</v>
      </c>
      <c r="J25" s="6">
        <v>40000</v>
      </c>
      <c r="K25" s="15">
        <f t="shared" si="2"/>
        <v>724000</v>
      </c>
      <c r="N25" s="2"/>
    </row>
    <row r="26" spans="2:14" ht="15" thickBot="1" x14ac:dyDescent="0.35">
      <c r="B26" s="11" t="s">
        <v>39</v>
      </c>
      <c r="C26" s="47">
        <v>52000</v>
      </c>
      <c r="D26" s="46">
        <v>59000</v>
      </c>
      <c r="E26" s="47"/>
      <c r="F26" s="48"/>
      <c r="G26" s="47"/>
      <c r="H26" s="48"/>
      <c r="I26" s="7">
        <v>5000</v>
      </c>
      <c r="J26" s="7">
        <v>6000</v>
      </c>
      <c r="K26" s="16">
        <f t="shared" si="2"/>
        <v>65000</v>
      </c>
      <c r="N26" s="2"/>
    </row>
    <row r="27" spans="2:14" ht="15" thickBot="1" x14ac:dyDescent="0.35">
      <c r="B27" s="28" t="s">
        <v>3</v>
      </c>
      <c r="C27" s="29">
        <f>SUM(C28:C29)</f>
        <v>542500</v>
      </c>
      <c r="D27" s="29">
        <f t="shared" ref="D27" si="5">SUM(D28:D29)</f>
        <v>962000</v>
      </c>
      <c r="E27" s="29">
        <f>SUM(E29:E29)</f>
        <v>0</v>
      </c>
      <c r="F27" s="30">
        <f t="shared" ref="F27:H27" si="6">SUM(F29:F29)</f>
        <v>0</v>
      </c>
      <c r="G27" s="29">
        <f t="shared" si="6"/>
        <v>0</v>
      </c>
      <c r="H27" s="30">
        <f t="shared" si="6"/>
        <v>0</v>
      </c>
      <c r="I27" s="31">
        <f>SUM(I28:I29)</f>
        <v>0</v>
      </c>
      <c r="J27" s="31">
        <f>SUM(J28:J29)</f>
        <v>108000</v>
      </c>
      <c r="K27" s="32">
        <f t="shared" si="2"/>
        <v>1070000</v>
      </c>
      <c r="N27" s="2"/>
    </row>
    <row r="28" spans="2:14" ht="15.75" customHeight="1" thickBot="1" x14ac:dyDescent="0.35">
      <c r="B28" s="112" t="s">
        <v>41</v>
      </c>
      <c r="C28" s="100">
        <v>512500</v>
      </c>
      <c r="D28" s="93">
        <v>951000</v>
      </c>
      <c r="E28" s="73"/>
      <c r="F28" s="73"/>
      <c r="G28" s="73"/>
      <c r="H28" s="107"/>
      <c r="I28" s="106"/>
      <c r="J28" s="93">
        <v>108000</v>
      </c>
      <c r="K28" s="67">
        <f t="shared" si="2"/>
        <v>1059000</v>
      </c>
      <c r="N28" s="2"/>
    </row>
    <row r="29" spans="2:14" ht="15" thickBot="1" x14ac:dyDescent="0.35">
      <c r="B29" s="113" t="s">
        <v>42</v>
      </c>
      <c r="C29" s="62">
        <v>30000</v>
      </c>
      <c r="D29" s="37">
        <v>11000</v>
      </c>
      <c r="E29" s="38"/>
      <c r="F29" s="39"/>
      <c r="G29" s="38"/>
      <c r="H29" s="39"/>
      <c r="I29" s="40"/>
      <c r="J29" s="41"/>
      <c r="K29" s="67">
        <f t="shared" si="2"/>
        <v>11000</v>
      </c>
      <c r="N29" s="2"/>
    </row>
    <row r="30" spans="2:14" ht="15" thickBot="1" x14ac:dyDescent="0.35">
      <c r="B30" s="28" t="s">
        <v>4</v>
      </c>
      <c r="C30" s="29">
        <f>SUM(C31)</f>
        <v>24500</v>
      </c>
      <c r="D30" s="29">
        <f t="shared" ref="D30" si="7">SUM(D31)</f>
        <v>24000</v>
      </c>
      <c r="E30" s="29">
        <f>SUM(E31)</f>
        <v>0</v>
      </c>
      <c r="F30" s="30">
        <f t="shared" ref="F30:H30" si="8">SUM(F31)</f>
        <v>0</v>
      </c>
      <c r="G30" s="29">
        <v>0</v>
      </c>
      <c r="H30" s="30">
        <f t="shared" si="8"/>
        <v>0</v>
      </c>
      <c r="I30" s="31">
        <v>0</v>
      </c>
      <c r="J30" s="31">
        <v>0</v>
      </c>
      <c r="K30" s="32">
        <f t="shared" si="2"/>
        <v>24000</v>
      </c>
      <c r="N30" s="2"/>
    </row>
    <row r="31" spans="2:14" ht="15" thickBot="1" x14ac:dyDescent="0.35">
      <c r="B31" s="12" t="s">
        <v>40</v>
      </c>
      <c r="C31" s="52">
        <v>24500</v>
      </c>
      <c r="D31" s="53">
        <v>24000</v>
      </c>
      <c r="E31" s="52"/>
      <c r="F31" s="54"/>
      <c r="G31" s="52"/>
      <c r="H31" s="54"/>
      <c r="I31" s="55"/>
      <c r="J31" s="56"/>
      <c r="K31" s="67">
        <f t="shared" si="2"/>
        <v>24000</v>
      </c>
      <c r="N31" s="2"/>
    </row>
    <row r="32" spans="2:14" ht="15" thickBot="1" x14ac:dyDescent="0.35">
      <c r="B32" s="28" t="s">
        <v>5</v>
      </c>
      <c r="C32" s="29">
        <f t="shared" ref="C32:J32" si="9">SUM(C33:C45)</f>
        <v>1170000</v>
      </c>
      <c r="D32" s="29">
        <f t="shared" si="9"/>
        <v>1249000</v>
      </c>
      <c r="E32" s="29">
        <f t="shared" si="9"/>
        <v>0</v>
      </c>
      <c r="F32" s="29">
        <f t="shared" si="9"/>
        <v>0</v>
      </c>
      <c r="G32" s="29">
        <f t="shared" si="9"/>
        <v>0</v>
      </c>
      <c r="H32" s="30">
        <f t="shared" si="9"/>
        <v>0</v>
      </c>
      <c r="I32" s="31">
        <f t="shared" si="9"/>
        <v>0</v>
      </c>
      <c r="J32" s="32">
        <f t="shared" si="9"/>
        <v>0</v>
      </c>
      <c r="K32" s="32">
        <f t="shared" si="2"/>
        <v>1249000</v>
      </c>
      <c r="N32" s="2"/>
    </row>
    <row r="33" spans="2:14" x14ac:dyDescent="0.3">
      <c r="B33" s="8" t="s">
        <v>43</v>
      </c>
      <c r="C33" s="34">
        <v>5500</v>
      </c>
      <c r="D33" s="33">
        <v>3000</v>
      </c>
      <c r="E33" s="34"/>
      <c r="F33" s="35"/>
      <c r="G33" s="34"/>
      <c r="H33" s="35"/>
      <c r="I33" s="36"/>
      <c r="J33" s="5"/>
      <c r="K33" s="14">
        <f t="shared" si="2"/>
        <v>3000</v>
      </c>
      <c r="N33" s="2"/>
    </row>
    <row r="34" spans="2:14" x14ac:dyDescent="0.3">
      <c r="B34" s="9" t="s">
        <v>44</v>
      </c>
      <c r="C34" s="43">
        <v>167000</v>
      </c>
      <c r="D34" s="37">
        <v>247000</v>
      </c>
      <c r="E34" s="38"/>
      <c r="F34" s="39"/>
      <c r="G34" s="38"/>
      <c r="H34" s="39"/>
      <c r="I34" s="40"/>
      <c r="J34" s="41"/>
      <c r="K34" s="15">
        <f t="shared" si="2"/>
        <v>247000</v>
      </c>
      <c r="N34" s="2"/>
    </row>
    <row r="35" spans="2:14" x14ac:dyDescent="0.3">
      <c r="B35" s="9" t="s">
        <v>45</v>
      </c>
      <c r="C35" s="43">
        <v>15000</v>
      </c>
      <c r="D35" s="37">
        <v>15000</v>
      </c>
      <c r="E35" s="38"/>
      <c r="F35" s="39"/>
      <c r="G35" s="38"/>
      <c r="H35" s="39"/>
      <c r="I35" s="40"/>
      <c r="J35" s="41"/>
      <c r="K35" s="15">
        <f t="shared" si="2"/>
        <v>15000</v>
      </c>
      <c r="N35" s="2"/>
    </row>
    <row r="36" spans="2:14" x14ac:dyDescent="0.3">
      <c r="B36" s="9" t="s">
        <v>46</v>
      </c>
      <c r="C36" s="43">
        <v>12000</v>
      </c>
      <c r="D36" s="37">
        <v>12000</v>
      </c>
      <c r="E36" s="38"/>
      <c r="F36" s="39"/>
      <c r="G36" s="38"/>
      <c r="H36" s="39"/>
      <c r="I36" s="40"/>
      <c r="J36" s="41"/>
      <c r="K36" s="15">
        <f t="shared" si="2"/>
        <v>12000</v>
      </c>
      <c r="N36" s="2"/>
    </row>
    <row r="37" spans="2:14" x14ac:dyDescent="0.3">
      <c r="B37" s="9" t="s">
        <v>74</v>
      </c>
      <c r="C37" s="43">
        <v>7000</v>
      </c>
      <c r="D37" s="37">
        <v>7000</v>
      </c>
      <c r="E37" s="38"/>
      <c r="F37" s="39"/>
      <c r="G37" s="38"/>
      <c r="H37" s="39"/>
      <c r="I37" s="40"/>
      <c r="J37" s="41"/>
      <c r="K37" s="15">
        <f t="shared" si="2"/>
        <v>7000</v>
      </c>
      <c r="N37" s="2"/>
    </row>
    <row r="38" spans="2:14" x14ac:dyDescent="0.3">
      <c r="B38" s="9" t="s">
        <v>47</v>
      </c>
      <c r="C38" s="43">
        <v>15000</v>
      </c>
      <c r="D38" s="37">
        <v>15000</v>
      </c>
      <c r="E38" s="38"/>
      <c r="F38" s="39"/>
      <c r="G38" s="38"/>
      <c r="H38" s="39"/>
      <c r="I38" s="40"/>
      <c r="J38" s="41"/>
      <c r="K38" s="15">
        <f t="shared" si="2"/>
        <v>15000</v>
      </c>
      <c r="N38" s="2"/>
    </row>
    <row r="39" spans="2:14" x14ac:dyDescent="0.3">
      <c r="B39" s="9" t="s">
        <v>48</v>
      </c>
      <c r="C39" s="43">
        <v>551000</v>
      </c>
      <c r="D39" s="37">
        <v>554000</v>
      </c>
      <c r="E39" s="38"/>
      <c r="F39" s="39"/>
      <c r="G39" s="38"/>
      <c r="H39" s="39"/>
      <c r="I39" s="40"/>
      <c r="J39" s="41"/>
      <c r="K39" s="15">
        <f t="shared" si="2"/>
        <v>554000</v>
      </c>
      <c r="N39" s="2"/>
    </row>
    <row r="40" spans="2:14" x14ac:dyDescent="0.3">
      <c r="B40" s="9" t="s">
        <v>49</v>
      </c>
      <c r="C40" s="43">
        <v>130000</v>
      </c>
      <c r="D40" s="37">
        <v>140000</v>
      </c>
      <c r="E40" s="38"/>
      <c r="F40" s="39"/>
      <c r="G40" s="38"/>
      <c r="H40" s="39"/>
      <c r="I40" s="40"/>
      <c r="J40" s="41"/>
      <c r="K40" s="15">
        <f t="shared" si="2"/>
        <v>140000</v>
      </c>
      <c r="N40" s="2"/>
    </row>
    <row r="41" spans="2:14" x14ac:dyDescent="0.3">
      <c r="B41" s="10" t="s">
        <v>50</v>
      </c>
      <c r="C41" s="43">
        <v>95500</v>
      </c>
      <c r="D41" s="42">
        <v>100000</v>
      </c>
      <c r="E41" s="43"/>
      <c r="F41" s="44"/>
      <c r="G41" s="43"/>
      <c r="H41" s="44"/>
      <c r="I41" s="45"/>
      <c r="J41" s="6"/>
      <c r="K41" s="15">
        <f t="shared" si="2"/>
        <v>100000</v>
      </c>
      <c r="N41" s="2"/>
    </row>
    <row r="42" spans="2:14" x14ac:dyDescent="0.3">
      <c r="B42" s="10" t="s">
        <v>51</v>
      </c>
      <c r="C42" s="43">
        <v>93000</v>
      </c>
      <c r="D42" s="42">
        <v>80000</v>
      </c>
      <c r="E42" s="43"/>
      <c r="F42" s="44"/>
      <c r="G42" s="43"/>
      <c r="H42" s="44"/>
      <c r="I42" s="45"/>
      <c r="J42" s="6"/>
      <c r="K42" s="15">
        <f t="shared" ref="K42:K73" si="10">SUM(D42+F42+H42+J42)</f>
        <v>80000</v>
      </c>
      <c r="N42" s="2"/>
    </row>
    <row r="43" spans="2:14" x14ac:dyDescent="0.3">
      <c r="B43" s="10" t="s">
        <v>52</v>
      </c>
      <c r="C43" s="43">
        <v>43000</v>
      </c>
      <c r="D43" s="42">
        <v>40000</v>
      </c>
      <c r="E43" s="43"/>
      <c r="F43" s="44"/>
      <c r="G43" s="43"/>
      <c r="H43" s="44"/>
      <c r="I43" s="45"/>
      <c r="J43" s="6"/>
      <c r="K43" s="15">
        <f t="shared" si="10"/>
        <v>40000</v>
      </c>
      <c r="N43" s="2"/>
    </row>
    <row r="44" spans="2:14" x14ac:dyDescent="0.3">
      <c r="B44" s="10" t="s">
        <v>53</v>
      </c>
      <c r="C44" s="43">
        <v>36000</v>
      </c>
      <c r="D44" s="42">
        <v>36000</v>
      </c>
      <c r="E44" s="43"/>
      <c r="F44" s="44"/>
      <c r="G44" s="43"/>
      <c r="H44" s="44"/>
      <c r="I44" s="45"/>
      <c r="J44" s="6"/>
      <c r="K44" s="15">
        <f t="shared" si="10"/>
        <v>36000</v>
      </c>
      <c r="N44" s="2"/>
    </row>
    <row r="45" spans="2:14" ht="15" thickBot="1" x14ac:dyDescent="0.35">
      <c r="B45" s="10" t="s">
        <v>54</v>
      </c>
      <c r="C45" s="47">
        <v>0</v>
      </c>
      <c r="D45" s="42">
        <v>0</v>
      </c>
      <c r="E45" s="43"/>
      <c r="F45" s="44"/>
      <c r="G45" s="43"/>
      <c r="H45" s="44"/>
      <c r="I45" s="45"/>
      <c r="J45" s="6"/>
      <c r="K45" s="76">
        <f t="shared" si="10"/>
        <v>0</v>
      </c>
      <c r="N45" s="2"/>
    </row>
    <row r="46" spans="2:14" ht="15" thickBot="1" x14ac:dyDescent="0.35">
      <c r="B46" s="28" t="s">
        <v>6</v>
      </c>
      <c r="C46" s="29">
        <f t="shared" ref="C46:J46" si="11">SUM(C47:C49)</f>
        <v>328000</v>
      </c>
      <c r="D46" s="31">
        <f t="shared" si="11"/>
        <v>333000</v>
      </c>
      <c r="E46" s="29">
        <f t="shared" si="11"/>
        <v>14913436</v>
      </c>
      <c r="F46" s="29">
        <f t="shared" si="11"/>
        <v>14915000</v>
      </c>
      <c r="G46" s="29">
        <f t="shared" si="11"/>
        <v>0</v>
      </c>
      <c r="H46" s="29">
        <f t="shared" si="11"/>
        <v>0</v>
      </c>
      <c r="I46" s="29">
        <f t="shared" si="11"/>
        <v>195000</v>
      </c>
      <c r="J46" s="32">
        <f t="shared" si="11"/>
        <v>120000</v>
      </c>
      <c r="K46" s="32">
        <f t="shared" si="10"/>
        <v>15368000</v>
      </c>
      <c r="N46" s="2"/>
    </row>
    <row r="47" spans="2:14" x14ac:dyDescent="0.3">
      <c r="B47" s="108" t="s">
        <v>55</v>
      </c>
      <c r="C47" s="34">
        <v>238000</v>
      </c>
      <c r="D47" s="50">
        <v>238000</v>
      </c>
      <c r="E47" s="34">
        <v>14759436</v>
      </c>
      <c r="F47" s="35">
        <v>14760000</v>
      </c>
      <c r="G47" s="34"/>
      <c r="H47" s="5"/>
      <c r="I47" s="36">
        <v>195000</v>
      </c>
      <c r="J47" s="5"/>
      <c r="K47" s="14">
        <f t="shared" si="10"/>
        <v>14998000</v>
      </c>
      <c r="N47" s="2"/>
    </row>
    <row r="48" spans="2:14" x14ac:dyDescent="0.3">
      <c r="B48" s="109" t="s">
        <v>56</v>
      </c>
      <c r="C48" s="43">
        <v>65000</v>
      </c>
      <c r="D48" s="51">
        <v>65000</v>
      </c>
      <c r="E48" s="43">
        <v>154000</v>
      </c>
      <c r="F48" s="44">
        <v>155000</v>
      </c>
      <c r="G48" s="75"/>
      <c r="H48" s="6"/>
      <c r="I48" s="75"/>
      <c r="J48" s="74">
        <v>120000</v>
      </c>
      <c r="K48" s="15">
        <f t="shared" si="10"/>
        <v>340000</v>
      </c>
      <c r="N48" s="2"/>
    </row>
    <row r="49" spans="2:14" ht="15" thickBot="1" x14ac:dyDescent="0.35">
      <c r="B49" s="110" t="s">
        <v>57</v>
      </c>
      <c r="C49" s="47">
        <v>25000</v>
      </c>
      <c r="D49" s="58">
        <v>30000</v>
      </c>
      <c r="E49" s="57"/>
      <c r="F49" s="59"/>
      <c r="G49" s="57"/>
      <c r="H49" s="7"/>
      <c r="I49" s="60"/>
      <c r="J49" s="61"/>
      <c r="K49" s="16">
        <f t="shared" si="10"/>
        <v>30000</v>
      </c>
      <c r="N49" s="2"/>
    </row>
    <row r="50" spans="2:14" ht="15" thickBot="1" x14ac:dyDescent="0.35">
      <c r="B50" s="28" t="s">
        <v>7</v>
      </c>
      <c r="C50" s="29">
        <f>SUM(C51:C52)</f>
        <v>105500</v>
      </c>
      <c r="D50" s="29">
        <f t="shared" ref="D50" si="12">SUM(D51:D52)</f>
        <v>90600</v>
      </c>
      <c r="E50" s="29">
        <f>SUM(E51:E52)</f>
        <v>4989000</v>
      </c>
      <c r="F50" s="29">
        <f t="shared" ref="F50" si="13">SUM(F51:F52)</f>
        <v>4990000</v>
      </c>
      <c r="G50" s="29">
        <f t="shared" ref="G50:J50" si="14">SUM(G51:G52)</f>
        <v>0</v>
      </c>
      <c r="H50" s="29">
        <f t="shared" si="14"/>
        <v>0</v>
      </c>
      <c r="I50" s="31">
        <f t="shared" si="14"/>
        <v>50200</v>
      </c>
      <c r="J50" s="32">
        <f t="shared" si="14"/>
        <v>0</v>
      </c>
      <c r="K50" s="32">
        <f t="shared" si="10"/>
        <v>5080600</v>
      </c>
      <c r="N50" s="2"/>
    </row>
    <row r="51" spans="2:14" x14ac:dyDescent="0.3">
      <c r="B51" s="8" t="s">
        <v>58</v>
      </c>
      <c r="C51" s="33">
        <v>69100</v>
      </c>
      <c r="D51" s="33">
        <v>69100</v>
      </c>
      <c r="E51" s="34">
        <v>3660500</v>
      </c>
      <c r="F51" s="35">
        <v>3661000</v>
      </c>
      <c r="G51" s="34"/>
      <c r="H51" s="35"/>
      <c r="I51" s="36">
        <v>44300</v>
      </c>
      <c r="J51" s="5"/>
      <c r="K51" s="14">
        <f t="shared" si="10"/>
        <v>3730100</v>
      </c>
      <c r="N51" s="2"/>
    </row>
    <row r="52" spans="2:14" ht="15" thickBot="1" x14ac:dyDescent="0.35">
      <c r="B52" s="11" t="s">
        <v>81</v>
      </c>
      <c r="C52" s="46">
        <v>36400</v>
      </c>
      <c r="D52" s="46">
        <v>21500</v>
      </c>
      <c r="E52" s="47">
        <v>1328500</v>
      </c>
      <c r="F52" s="48">
        <v>1329000</v>
      </c>
      <c r="G52" s="47"/>
      <c r="H52" s="48"/>
      <c r="I52" s="49">
        <v>5900</v>
      </c>
      <c r="J52" s="7"/>
      <c r="K52" s="16">
        <f t="shared" si="10"/>
        <v>1350500</v>
      </c>
      <c r="M52" s="2"/>
      <c r="N52" s="2"/>
    </row>
    <row r="53" spans="2:14" ht="15" thickBot="1" x14ac:dyDescent="0.35">
      <c r="B53" s="28" t="s">
        <v>8</v>
      </c>
      <c r="C53" s="29">
        <f>SUM(C54)</f>
        <v>1100</v>
      </c>
      <c r="D53" s="29">
        <f t="shared" ref="D53" si="15">SUM(D54)</f>
        <v>1000</v>
      </c>
      <c r="E53" s="29">
        <f>SUM(E54)</f>
        <v>62000</v>
      </c>
      <c r="F53" s="29">
        <f t="shared" ref="F53" si="16">SUM(F54)</f>
        <v>62000</v>
      </c>
      <c r="G53" s="29">
        <f t="shared" ref="G53:J53" si="17">SUM(G54)</f>
        <v>0</v>
      </c>
      <c r="H53" s="30">
        <f t="shared" si="17"/>
        <v>0</v>
      </c>
      <c r="I53" s="31">
        <f t="shared" si="17"/>
        <v>800</v>
      </c>
      <c r="J53" s="32">
        <f t="shared" si="17"/>
        <v>0</v>
      </c>
      <c r="K53" s="32">
        <f t="shared" si="10"/>
        <v>63000</v>
      </c>
      <c r="L53" s="1"/>
      <c r="N53" s="2"/>
    </row>
    <row r="54" spans="2:14" ht="15" customHeight="1" thickBot="1" x14ac:dyDescent="0.35">
      <c r="B54" s="12" t="s">
        <v>59</v>
      </c>
      <c r="C54" s="52">
        <v>1100</v>
      </c>
      <c r="D54" s="53">
        <v>1000</v>
      </c>
      <c r="E54" s="52">
        <v>62000</v>
      </c>
      <c r="F54" s="54">
        <v>62000</v>
      </c>
      <c r="G54" s="52"/>
      <c r="H54" s="54"/>
      <c r="I54" s="55">
        <v>800</v>
      </c>
      <c r="J54" s="56"/>
      <c r="K54" s="67">
        <f t="shared" si="10"/>
        <v>63000</v>
      </c>
      <c r="N54" s="2"/>
    </row>
    <row r="55" spans="2:14" ht="15" thickBot="1" x14ac:dyDescent="0.35">
      <c r="B55" s="28" t="s">
        <v>10</v>
      </c>
      <c r="C55" s="29">
        <f>SUM(C56)</f>
        <v>2400</v>
      </c>
      <c r="D55" s="29">
        <f t="shared" ref="D55" si="18">SUM(D56)</f>
        <v>2400</v>
      </c>
      <c r="E55" s="29">
        <f>SUM(E56)</f>
        <v>148192</v>
      </c>
      <c r="F55" s="29">
        <f t="shared" ref="F55" si="19">SUM(F56)</f>
        <v>148500</v>
      </c>
      <c r="G55" s="29">
        <f t="shared" ref="G55:J55" si="20">SUM(G56)</f>
        <v>0</v>
      </c>
      <c r="H55" s="30">
        <f t="shared" si="20"/>
        <v>0</v>
      </c>
      <c r="I55" s="31">
        <f t="shared" si="20"/>
        <v>2000</v>
      </c>
      <c r="J55" s="32">
        <f t="shared" si="20"/>
        <v>0</v>
      </c>
      <c r="K55" s="32">
        <f t="shared" si="10"/>
        <v>150900</v>
      </c>
      <c r="N55" s="2"/>
    </row>
    <row r="56" spans="2:14" ht="15" customHeight="1" thickBot="1" x14ac:dyDescent="0.35">
      <c r="B56" s="12" t="s">
        <v>60</v>
      </c>
      <c r="C56" s="52">
        <v>2400</v>
      </c>
      <c r="D56" s="53">
        <v>2400</v>
      </c>
      <c r="E56" s="52">
        <v>148192</v>
      </c>
      <c r="F56" s="54">
        <v>148500</v>
      </c>
      <c r="G56" s="52"/>
      <c r="H56" s="54"/>
      <c r="I56" s="55">
        <v>2000</v>
      </c>
      <c r="J56" s="56"/>
      <c r="K56" s="67">
        <f t="shared" si="10"/>
        <v>150900</v>
      </c>
      <c r="N56" s="2"/>
    </row>
    <row r="57" spans="2:14" ht="15" thickBot="1" x14ac:dyDescent="0.35">
      <c r="B57" s="28" t="s">
        <v>11</v>
      </c>
      <c r="C57" s="29">
        <f>SUM(C58:C59)</f>
        <v>52000</v>
      </c>
      <c r="D57" s="29">
        <f>SUM(D58:D59)</f>
        <v>53000</v>
      </c>
      <c r="E57" s="29">
        <f>SUM(E58:E59)</f>
        <v>60000</v>
      </c>
      <c r="F57" s="29">
        <f>SUM(F58:F59)</f>
        <v>60000</v>
      </c>
      <c r="G57" s="29">
        <v>0</v>
      </c>
      <c r="H57" s="30">
        <f t="shared" ref="H57:I57" si="21">SUM(H59)</f>
        <v>0</v>
      </c>
      <c r="I57" s="31">
        <f t="shared" si="21"/>
        <v>0</v>
      </c>
      <c r="J57" s="32">
        <v>0</v>
      </c>
      <c r="K57" s="32">
        <f t="shared" si="10"/>
        <v>113000</v>
      </c>
      <c r="N57" s="2"/>
    </row>
    <row r="58" spans="2:14" ht="15" customHeight="1" x14ac:dyDescent="0.3">
      <c r="B58" s="83" t="s">
        <v>61</v>
      </c>
      <c r="C58" s="100">
        <v>7000</v>
      </c>
      <c r="D58" s="101">
        <v>5000</v>
      </c>
      <c r="E58" s="100">
        <v>60000</v>
      </c>
      <c r="F58" s="101">
        <v>60000</v>
      </c>
      <c r="G58" s="100"/>
      <c r="H58" s="79"/>
      <c r="I58" s="80"/>
      <c r="J58" s="14"/>
      <c r="K58" s="14">
        <f t="shared" si="10"/>
        <v>65000</v>
      </c>
      <c r="N58" s="2"/>
    </row>
    <row r="59" spans="2:14" ht="15" thickBot="1" x14ac:dyDescent="0.35">
      <c r="B59" s="82" t="s">
        <v>62</v>
      </c>
      <c r="C59" s="62">
        <v>45000</v>
      </c>
      <c r="D59" s="63">
        <v>48000</v>
      </c>
      <c r="E59" s="62"/>
      <c r="F59" s="64"/>
      <c r="G59" s="62"/>
      <c r="H59" s="64"/>
      <c r="I59" s="65"/>
      <c r="J59" s="66"/>
      <c r="K59" s="16">
        <f t="shared" si="10"/>
        <v>48000</v>
      </c>
      <c r="N59" s="2"/>
    </row>
    <row r="60" spans="2:14" ht="15" thickBot="1" x14ac:dyDescent="0.35">
      <c r="B60" s="28" t="s">
        <v>21</v>
      </c>
      <c r="C60" s="29">
        <f>SUM(C61:C62)</f>
        <v>48000</v>
      </c>
      <c r="D60" s="29">
        <f>SUM(D61:D62)</f>
        <v>48000</v>
      </c>
      <c r="E60" s="29">
        <f t="shared" ref="E60:J60" si="22">SUM(E62)</f>
        <v>0</v>
      </c>
      <c r="F60" s="29">
        <f t="shared" si="22"/>
        <v>0</v>
      </c>
      <c r="G60" s="29">
        <f>SUM(G62)</f>
        <v>0</v>
      </c>
      <c r="H60" s="30">
        <f>SUM(H62)</f>
        <v>0</v>
      </c>
      <c r="I60" s="31">
        <f>SUM(I62)</f>
        <v>0</v>
      </c>
      <c r="J60" s="32">
        <f t="shared" si="22"/>
        <v>0</v>
      </c>
      <c r="K60" s="32">
        <f t="shared" si="10"/>
        <v>48000</v>
      </c>
      <c r="N60" s="2"/>
    </row>
    <row r="61" spans="2:14" ht="15" customHeight="1" x14ac:dyDescent="0.3">
      <c r="B61" s="83" t="s">
        <v>63</v>
      </c>
      <c r="C61" s="100">
        <v>26000</v>
      </c>
      <c r="D61" s="94">
        <v>26000</v>
      </c>
      <c r="E61" s="77"/>
      <c r="F61" s="78"/>
      <c r="G61" s="77"/>
      <c r="H61" s="79"/>
      <c r="I61" s="80"/>
      <c r="J61" s="81"/>
      <c r="K61" s="14">
        <f t="shared" si="10"/>
        <v>26000</v>
      </c>
      <c r="N61" s="2"/>
    </row>
    <row r="62" spans="2:14" ht="15" customHeight="1" thickBot="1" x14ac:dyDescent="0.35">
      <c r="B62" s="82" t="s">
        <v>64</v>
      </c>
      <c r="C62" s="47">
        <v>22000</v>
      </c>
      <c r="D62" s="63">
        <v>22000</v>
      </c>
      <c r="E62" s="62"/>
      <c r="F62" s="64"/>
      <c r="G62" s="62"/>
      <c r="H62" s="64"/>
      <c r="I62" s="65"/>
      <c r="J62" s="66"/>
      <c r="K62" s="16">
        <f t="shared" si="10"/>
        <v>22000</v>
      </c>
      <c r="N62" s="2"/>
    </row>
    <row r="63" spans="2:14" ht="15" thickBot="1" x14ac:dyDescent="0.35">
      <c r="B63" s="28" t="s">
        <v>12</v>
      </c>
      <c r="C63" s="29">
        <f t="shared" ref="C63:J63" si="23">SUM(C64)</f>
        <v>445000</v>
      </c>
      <c r="D63" s="29">
        <f t="shared" si="23"/>
        <v>632000</v>
      </c>
      <c r="E63" s="29">
        <f t="shared" si="23"/>
        <v>0</v>
      </c>
      <c r="F63" s="30">
        <f t="shared" si="23"/>
        <v>0</v>
      </c>
      <c r="G63" s="29">
        <f t="shared" si="23"/>
        <v>0</v>
      </c>
      <c r="H63" s="30">
        <f t="shared" si="23"/>
        <v>0</v>
      </c>
      <c r="I63" s="31">
        <f t="shared" si="23"/>
        <v>0</v>
      </c>
      <c r="J63" s="32">
        <f t="shared" si="23"/>
        <v>0</v>
      </c>
      <c r="K63" s="32">
        <f t="shared" si="10"/>
        <v>632000</v>
      </c>
      <c r="N63" s="2"/>
    </row>
    <row r="64" spans="2:14" ht="15" customHeight="1" thickBot="1" x14ac:dyDescent="0.35">
      <c r="B64" s="12" t="s">
        <v>65</v>
      </c>
      <c r="C64" s="52">
        <v>445000</v>
      </c>
      <c r="D64" s="53">
        <v>632000</v>
      </c>
      <c r="E64" s="52"/>
      <c r="F64" s="54"/>
      <c r="G64" s="52"/>
      <c r="H64" s="54"/>
      <c r="I64" s="55"/>
      <c r="J64" s="56"/>
      <c r="K64" s="67">
        <f t="shared" si="10"/>
        <v>632000</v>
      </c>
      <c r="N64" s="2"/>
    </row>
    <row r="65" spans="2:14" ht="15" thickBot="1" x14ac:dyDescent="0.35">
      <c r="B65" s="28" t="s">
        <v>13</v>
      </c>
      <c r="C65" s="29">
        <f>SUM(C66)</f>
        <v>330000</v>
      </c>
      <c r="D65" s="29">
        <f t="shared" ref="D65" si="24">SUM(D66)</f>
        <v>315000</v>
      </c>
      <c r="E65" s="29">
        <f>SUM(E66)</f>
        <v>0</v>
      </c>
      <c r="F65" s="30">
        <f t="shared" ref="F65:J65" si="25">SUM(F66)</f>
        <v>0</v>
      </c>
      <c r="G65" s="29">
        <f t="shared" si="25"/>
        <v>0</v>
      </c>
      <c r="H65" s="30">
        <f t="shared" si="25"/>
        <v>0</v>
      </c>
      <c r="I65" s="31">
        <f t="shared" si="25"/>
        <v>0</v>
      </c>
      <c r="J65" s="32">
        <f t="shared" si="25"/>
        <v>0</v>
      </c>
      <c r="K65" s="32">
        <f t="shared" si="10"/>
        <v>315000</v>
      </c>
      <c r="N65" s="2"/>
    </row>
    <row r="66" spans="2:14" ht="15" customHeight="1" thickBot="1" x14ac:dyDescent="0.35">
      <c r="B66" s="82" t="s">
        <v>66</v>
      </c>
      <c r="C66" s="62">
        <v>330000</v>
      </c>
      <c r="D66" s="63">
        <v>315000</v>
      </c>
      <c r="E66" s="62"/>
      <c r="F66" s="64"/>
      <c r="G66" s="62"/>
      <c r="H66" s="64"/>
      <c r="I66" s="65"/>
      <c r="J66" s="66"/>
      <c r="K66" s="67">
        <f t="shared" si="10"/>
        <v>315000</v>
      </c>
      <c r="N66" s="2"/>
    </row>
    <row r="67" spans="2:14" ht="30" customHeight="1" thickBot="1" x14ac:dyDescent="0.4">
      <c r="B67" s="24" t="s">
        <v>14</v>
      </c>
      <c r="C67" s="25">
        <f t="shared" ref="C67:H67" si="26">SUM(C68+C76+C79+C81)</f>
        <v>5826000</v>
      </c>
      <c r="D67" s="26">
        <f t="shared" si="26"/>
        <v>6627000</v>
      </c>
      <c r="E67" s="25">
        <f t="shared" si="26"/>
        <v>20420761</v>
      </c>
      <c r="F67" s="25">
        <f t="shared" si="26"/>
        <v>20500000</v>
      </c>
      <c r="G67" s="25">
        <f t="shared" si="26"/>
        <v>0</v>
      </c>
      <c r="H67" s="25">
        <f t="shared" si="26"/>
        <v>0</v>
      </c>
      <c r="I67" s="27">
        <f t="shared" ref="I67:J67" si="27">SUM(I68+I76+I79+I81)</f>
        <v>588000</v>
      </c>
      <c r="J67" s="27">
        <f t="shared" si="27"/>
        <v>582000</v>
      </c>
      <c r="K67" s="92">
        <f t="shared" si="10"/>
        <v>27709000</v>
      </c>
      <c r="L67" s="4"/>
      <c r="N67" s="2"/>
    </row>
    <row r="68" spans="2:14" ht="18" customHeight="1" thickBot="1" x14ac:dyDescent="0.35">
      <c r="B68" s="84" t="s">
        <v>15</v>
      </c>
      <c r="C68" s="85">
        <f>SUM(C69:C75)</f>
        <v>1341000</v>
      </c>
      <c r="D68" s="86">
        <f>SUM(D69:D75)</f>
        <v>1465000</v>
      </c>
      <c r="E68" s="86">
        <f t="shared" ref="E68:J68" si="28">SUM(E69:E75)</f>
        <v>0</v>
      </c>
      <c r="F68" s="86">
        <f t="shared" si="28"/>
        <v>0</v>
      </c>
      <c r="G68" s="86">
        <f t="shared" si="28"/>
        <v>0</v>
      </c>
      <c r="H68" s="86">
        <f t="shared" si="28"/>
        <v>0</v>
      </c>
      <c r="I68" s="86">
        <f t="shared" si="28"/>
        <v>510000</v>
      </c>
      <c r="J68" s="86">
        <f t="shared" si="28"/>
        <v>510000</v>
      </c>
      <c r="K68" s="95">
        <f t="shared" si="10"/>
        <v>1975000</v>
      </c>
      <c r="N68" s="2"/>
    </row>
    <row r="69" spans="2:14" ht="15" customHeight="1" x14ac:dyDescent="0.3">
      <c r="B69" s="8" t="s">
        <v>67</v>
      </c>
      <c r="C69" s="34">
        <v>780000</v>
      </c>
      <c r="D69" s="33">
        <v>800000</v>
      </c>
      <c r="E69" s="34"/>
      <c r="F69" s="35"/>
      <c r="G69" s="34"/>
      <c r="H69" s="35"/>
      <c r="I69" s="36"/>
      <c r="J69" s="5"/>
      <c r="K69" s="97">
        <f t="shared" si="10"/>
        <v>800000</v>
      </c>
      <c r="N69" s="2"/>
    </row>
    <row r="70" spans="2:14" x14ac:dyDescent="0.3">
      <c r="B70" s="9" t="s">
        <v>68</v>
      </c>
      <c r="C70" s="43">
        <v>200000</v>
      </c>
      <c r="D70" s="37">
        <v>150000</v>
      </c>
      <c r="E70" s="38"/>
      <c r="F70" s="39"/>
      <c r="G70" s="38"/>
      <c r="H70" s="39"/>
      <c r="I70" s="40"/>
      <c r="J70" s="41"/>
      <c r="K70" s="98">
        <f t="shared" si="10"/>
        <v>150000</v>
      </c>
      <c r="N70" s="2"/>
    </row>
    <row r="71" spans="2:14" x14ac:dyDescent="0.3">
      <c r="B71" s="10" t="s">
        <v>69</v>
      </c>
      <c r="C71" s="43"/>
      <c r="D71" s="42"/>
      <c r="E71" s="43"/>
      <c r="F71" s="44"/>
      <c r="G71" s="43"/>
      <c r="H71" s="44"/>
      <c r="I71" s="45">
        <v>510000</v>
      </c>
      <c r="J71" s="6">
        <v>510000</v>
      </c>
      <c r="K71" s="98">
        <f t="shared" si="10"/>
        <v>510000</v>
      </c>
      <c r="N71" s="2"/>
    </row>
    <row r="72" spans="2:14" x14ac:dyDescent="0.3">
      <c r="B72" s="10" t="s">
        <v>70</v>
      </c>
      <c r="C72" s="43">
        <v>206000</v>
      </c>
      <c r="D72" s="42">
        <v>312000</v>
      </c>
      <c r="E72" s="43"/>
      <c r="F72" s="44"/>
      <c r="G72" s="43"/>
      <c r="H72" s="44"/>
      <c r="I72" s="45"/>
      <c r="J72" s="6"/>
      <c r="K72" s="98">
        <f t="shared" si="10"/>
        <v>312000</v>
      </c>
      <c r="N72" s="2"/>
    </row>
    <row r="73" spans="2:14" x14ac:dyDescent="0.3">
      <c r="B73" s="13" t="s">
        <v>71</v>
      </c>
      <c r="C73" s="43">
        <v>102000</v>
      </c>
      <c r="D73" s="88">
        <v>110000</v>
      </c>
      <c r="E73" s="87"/>
      <c r="F73" s="89"/>
      <c r="G73" s="87"/>
      <c r="H73" s="89"/>
      <c r="I73" s="90"/>
      <c r="J73" s="70"/>
      <c r="K73" s="98">
        <f t="shared" si="10"/>
        <v>110000</v>
      </c>
      <c r="N73" s="2"/>
    </row>
    <row r="74" spans="2:14" x14ac:dyDescent="0.3">
      <c r="B74" s="13" t="s">
        <v>75</v>
      </c>
      <c r="C74" s="43">
        <v>3000</v>
      </c>
      <c r="D74" s="88">
        <v>3000</v>
      </c>
      <c r="E74" s="87"/>
      <c r="F74" s="89"/>
      <c r="G74" s="87"/>
      <c r="H74" s="89"/>
      <c r="I74" s="90"/>
      <c r="J74" s="70"/>
      <c r="K74" s="98">
        <f t="shared" ref="K74:K105" si="29">SUM(D74+F74+H74+J74)</f>
        <v>3000</v>
      </c>
      <c r="N74" s="2"/>
    </row>
    <row r="75" spans="2:14" ht="15" thickBot="1" x14ac:dyDescent="0.35">
      <c r="B75" s="11" t="s">
        <v>72</v>
      </c>
      <c r="C75" s="47">
        <v>50000</v>
      </c>
      <c r="D75" s="46">
        <v>90000</v>
      </c>
      <c r="E75" s="47"/>
      <c r="F75" s="48"/>
      <c r="G75" s="47"/>
      <c r="H75" s="48"/>
      <c r="I75" s="49"/>
      <c r="J75" s="7"/>
      <c r="K75" s="99">
        <f t="shared" si="29"/>
        <v>90000</v>
      </c>
      <c r="M75" s="2"/>
      <c r="N75" s="2"/>
    </row>
    <row r="76" spans="2:14" ht="15" thickBot="1" x14ac:dyDescent="0.35">
      <c r="B76" s="84" t="s">
        <v>16</v>
      </c>
      <c r="C76" s="85">
        <f>SUM(C77:C78)</f>
        <v>0</v>
      </c>
      <c r="D76" s="85">
        <f>SUM(D77:D78)</f>
        <v>0</v>
      </c>
      <c r="E76" s="85">
        <f>SUM(E77:E78)</f>
        <v>0</v>
      </c>
      <c r="F76" s="91">
        <f t="shared" ref="F76:J76" si="30">SUM(F77:F78)</f>
        <v>0</v>
      </c>
      <c r="G76" s="85">
        <f t="shared" si="30"/>
        <v>0</v>
      </c>
      <c r="H76" s="85">
        <f t="shared" si="30"/>
        <v>0</v>
      </c>
      <c r="I76" s="85">
        <f t="shared" si="30"/>
        <v>78000</v>
      </c>
      <c r="J76" s="68">
        <f t="shared" si="30"/>
        <v>72000</v>
      </c>
      <c r="K76" s="95">
        <f t="shared" si="29"/>
        <v>72000</v>
      </c>
      <c r="N76" s="2"/>
    </row>
    <row r="77" spans="2:14" x14ac:dyDescent="0.3">
      <c r="B77" s="8" t="s">
        <v>73</v>
      </c>
      <c r="C77" s="34"/>
      <c r="D77" s="33"/>
      <c r="E77" s="34"/>
      <c r="F77" s="35"/>
      <c r="G77" s="34"/>
      <c r="H77" s="35"/>
      <c r="I77" s="36">
        <v>70000</v>
      </c>
      <c r="J77" s="5">
        <v>70000</v>
      </c>
      <c r="K77" s="97">
        <f t="shared" si="29"/>
        <v>70000</v>
      </c>
      <c r="N77" s="2"/>
    </row>
    <row r="78" spans="2:14" ht="15" thickBot="1" x14ac:dyDescent="0.35">
      <c r="B78" s="11" t="s">
        <v>77</v>
      </c>
      <c r="C78" s="47"/>
      <c r="D78" s="46"/>
      <c r="E78" s="47"/>
      <c r="F78" s="48"/>
      <c r="G78" s="47"/>
      <c r="H78" s="48"/>
      <c r="I78" s="49">
        <v>8000</v>
      </c>
      <c r="J78" s="7">
        <v>2000</v>
      </c>
      <c r="K78" s="99">
        <f t="shared" si="29"/>
        <v>2000</v>
      </c>
      <c r="N78" s="2"/>
    </row>
    <row r="79" spans="2:14" ht="15" thickBot="1" x14ac:dyDescent="0.35">
      <c r="B79" s="84" t="s">
        <v>17</v>
      </c>
      <c r="C79" s="85">
        <f>SUM(C80)</f>
        <v>10000</v>
      </c>
      <c r="D79" s="85">
        <f t="shared" ref="D79" si="31">SUM(D80)</f>
        <v>5000</v>
      </c>
      <c r="E79" s="85">
        <f>SUM(E80)</f>
        <v>0</v>
      </c>
      <c r="F79" s="91">
        <f t="shared" ref="F79:I79" si="32">SUM(F80)</f>
        <v>0</v>
      </c>
      <c r="G79" s="85">
        <f t="shared" si="32"/>
        <v>0</v>
      </c>
      <c r="H79" s="85">
        <f t="shared" si="32"/>
        <v>0</v>
      </c>
      <c r="I79" s="85">
        <f t="shared" si="32"/>
        <v>0</v>
      </c>
      <c r="J79" s="68">
        <f>SUM(J80)</f>
        <v>0</v>
      </c>
      <c r="K79" s="95">
        <f t="shared" si="29"/>
        <v>5000</v>
      </c>
      <c r="N79" s="2"/>
    </row>
    <row r="80" spans="2:14" ht="15" thickBot="1" x14ac:dyDescent="0.35">
      <c r="B80" s="12" t="s">
        <v>76</v>
      </c>
      <c r="C80" s="52">
        <v>10000</v>
      </c>
      <c r="D80" s="53">
        <v>5000</v>
      </c>
      <c r="E80" s="52"/>
      <c r="F80" s="54"/>
      <c r="G80" s="52"/>
      <c r="H80" s="54"/>
      <c r="I80" s="55"/>
      <c r="J80" s="56"/>
      <c r="K80" s="96">
        <f t="shared" si="29"/>
        <v>5000</v>
      </c>
      <c r="N80" s="2"/>
    </row>
    <row r="81" spans="2:14" ht="15" thickBot="1" x14ac:dyDescent="0.35">
      <c r="B81" s="84" t="s">
        <v>18</v>
      </c>
      <c r="C81" s="85">
        <f>SUM(C84:C85)</f>
        <v>4475000</v>
      </c>
      <c r="D81" s="86">
        <f>SUM(D82:D85)</f>
        <v>5157000</v>
      </c>
      <c r="E81" s="85">
        <f>SUM(E82:E85)</f>
        <v>20420761</v>
      </c>
      <c r="F81" s="85">
        <f>SUM(F82:F85)</f>
        <v>20500000</v>
      </c>
      <c r="G81" s="85">
        <f t="shared" ref="G81:H81" si="33">SUM(G82:G85)</f>
        <v>0</v>
      </c>
      <c r="H81" s="85">
        <f t="shared" si="33"/>
        <v>0</v>
      </c>
      <c r="I81" s="91">
        <f>SUM(I84:I85)</f>
        <v>0</v>
      </c>
      <c r="J81" s="68">
        <f>SUM(J84:J85)</f>
        <v>0</v>
      </c>
      <c r="K81" s="95">
        <f t="shared" si="29"/>
        <v>25657000</v>
      </c>
      <c r="N81" s="2"/>
    </row>
    <row r="82" spans="2:14" x14ac:dyDescent="0.3">
      <c r="B82" s="102" t="s">
        <v>88</v>
      </c>
      <c r="C82" s="100"/>
      <c r="D82" s="103">
        <v>30000</v>
      </c>
      <c r="E82" s="100"/>
      <c r="F82" s="101"/>
      <c r="G82" s="14"/>
      <c r="H82" s="104"/>
      <c r="I82" s="105"/>
      <c r="J82" s="14"/>
      <c r="K82" s="97">
        <f t="shared" si="29"/>
        <v>30000</v>
      </c>
      <c r="N82" s="2"/>
    </row>
    <row r="83" spans="2:14" x14ac:dyDescent="0.3">
      <c r="B83" s="115" t="s">
        <v>80</v>
      </c>
      <c r="C83" s="116"/>
      <c r="D83" s="117"/>
      <c r="E83" s="116">
        <v>20420761</v>
      </c>
      <c r="F83" s="15">
        <v>20500000</v>
      </c>
      <c r="G83" s="118"/>
      <c r="H83" s="119"/>
      <c r="I83" s="121"/>
      <c r="J83" s="120"/>
      <c r="K83" s="98">
        <f t="shared" si="29"/>
        <v>20500000</v>
      </c>
      <c r="N83" s="2"/>
    </row>
    <row r="84" spans="2:14" x14ac:dyDescent="0.3">
      <c r="B84" s="9" t="s">
        <v>78</v>
      </c>
      <c r="C84" s="43">
        <v>4030000</v>
      </c>
      <c r="D84" s="37">
        <v>4495000</v>
      </c>
      <c r="E84" s="38"/>
      <c r="F84" s="39"/>
      <c r="G84" s="38"/>
      <c r="H84" s="39"/>
      <c r="I84" s="40"/>
      <c r="J84" s="41"/>
      <c r="K84" s="98">
        <f t="shared" si="29"/>
        <v>4495000</v>
      </c>
      <c r="N84" s="2"/>
    </row>
    <row r="85" spans="2:14" ht="15" thickBot="1" x14ac:dyDescent="0.35">
      <c r="B85" s="13" t="s">
        <v>79</v>
      </c>
      <c r="C85" s="114">
        <v>445000</v>
      </c>
      <c r="D85" s="88">
        <v>632000</v>
      </c>
      <c r="E85" s="87"/>
      <c r="F85" s="89"/>
      <c r="G85" s="87"/>
      <c r="H85" s="89"/>
      <c r="I85" s="90"/>
      <c r="J85" s="70"/>
      <c r="K85" s="122">
        <f t="shared" si="29"/>
        <v>632000</v>
      </c>
      <c r="N85" s="2"/>
    </row>
    <row r="86" spans="2:14" ht="21.75" customHeight="1" thickTop="1" thickBot="1" x14ac:dyDescent="0.35">
      <c r="B86" s="111" t="s">
        <v>19</v>
      </c>
      <c r="C86" s="71">
        <f t="shared" ref="C86:K86" si="34">SUM(C67-C8)</f>
        <v>0</v>
      </c>
      <c r="D86" s="71">
        <f t="shared" si="34"/>
        <v>0</v>
      </c>
      <c r="E86" s="71">
        <f t="shared" si="34"/>
        <v>0</v>
      </c>
      <c r="F86" s="71">
        <f t="shared" si="34"/>
        <v>0</v>
      </c>
      <c r="G86" s="71">
        <f t="shared" si="34"/>
        <v>0</v>
      </c>
      <c r="H86" s="71">
        <f t="shared" si="34"/>
        <v>0</v>
      </c>
      <c r="I86" s="71">
        <f t="shared" si="34"/>
        <v>0</v>
      </c>
      <c r="J86" s="71">
        <f t="shared" si="34"/>
        <v>0</v>
      </c>
      <c r="K86" s="71">
        <f t="shared" si="34"/>
        <v>0</v>
      </c>
      <c r="N86" s="2"/>
    </row>
    <row r="87" spans="2:14" ht="15" thickTop="1" x14ac:dyDescent="0.3">
      <c r="B87" s="3"/>
      <c r="C87" s="3"/>
      <c r="D87" s="2"/>
      <c r="E87" s="2"/>
      <c r="F87" s="2"/>
      <c r="G87" s="2"/>
      <c r="H87" s="2"/>
      <c r="I87" s="2"/>
      <c r="J87" s="2"/>
      <c r="K87" s="69"/>
      <c r="N87" s="2"/>
    </row>
    <row r="88" spans="2:14" x14ac:dyDescent="0.3">
      <c r="B88" s="3" t="s">
        <v>90</v>
      </c>
      <c r="C88" s="72" t="s">
        <v>91</v>
      </c>
      <c r="D88" s="2"/>
      <c r="E88" s="2"/>
      <c r="F88" s="2"/>
      <c r="G88" s="2"/>
      <c r="H88" s="2" t="s">
        <v>23</v>
      </c>
      <c r="I88" s="2"/>
      <c r="J88" s="2"/>
      <c r="K88" s="2"/>
    </row>
    <row r="89" spans="2:14" x14ac:dyDescent="0.3">
      <c r="B89" s="3"/>
      <c r="C89" s="3"/>
      <c r="D89" s="2"/>
      <c r="E89" s="2"/>
      <c r="F89" s="2"/>
      <c r="G89" s="2"/>
      <c r="H89" s="2"/>
      <c r="I89" s="2"/>
      <c r="J89" s="2"/>
      <c r="K89" s="2"/>
    </row>
    <row r="90" spans="2:14" x14ac:dyDescent="0.3">
      <c r="B90" s="3"/>
      <c r="C90" s="72"/>
      <c r="D90" s="2"/>
      <c r="E90" s="2"/>
      <c r="F90" s="2"/>
      <c r="G90" s="2"/>
      <c r="H90" s="2"/>
      <c r="I90" s="2"/>
      <c r="J90" s="2"/>
      <c r="K90" s="2"/>
    </row>
    <row r="91" spans="2:14" x14ac:dyDescent="0.3">
      <c r="B91" s="3"/>
      <c r="C91" s="3"/>
      <c r="D91" s="2"/>
      <c r="E91" s="2"/>
      <c r="F91" s="2"/>
      <c r="G91" s="2"/>
      <c r="H91" s="2"/>
      <c r="I91" s="2"/>
      <c r="J91" s="2"/>
      <c r="K91" s="2"/>
    </row>
    <row r="92" spans="2:14" x14ac:dyDescent="0.3">
      <c r="B92" s="3"/>
      <c r="C92" s="3"/>
      <c r="D92" s="2"/>
      <c r="E92" s="2"/>
      <c r="F92" s="2"/>
      <c r="G92" s="2"/>
      <c r="H92" s="2"/>
      <c r="I92" s="2"/>
      <c r="J92" s="2"/>
      <c r="K92" s="2"/>
    </row>
    <row r="93" spans="2:14" x14ac:dyDescent="0.3">
      <c r="B93" s="3"/>
      <c r="C93" s="3"/>
      <c r="D93" s="2"/>
      <c r="E93" s="2"/>
      <c r="F93" s="2"/>
      <c r="G93" s="2"/>
      <c r="H93" s="2"/>
      <c r="I93" s="2"/>
      <c r="J93" s="2"/>
      <c r="K93" s="2"/>
    </row>
    <row r="94" spans="2:14" x14ac:dyDescent="0.3">
      <c r="B94" s="3"/>
      <c r="C94" s="3"/>
      <c r="D94" s="2"/>
      <c r="E94" s="2"/>
      <c r="F94" s="2"/>
      <c r="G94" s="2"/>
      <c r="H94" s="2"/>
      <c r="I94" s="2"/>
      <c r="J94" s="2"/>
      <c r="K94" s="2"/>
    </row>
    <row r="95" spans="2:14" x14ac:dyDescent="0.3">
      <c r="B95" s="3"/>
      <c r="C95" s="3"/>
      <c r="D95" s="2"/>
      <c r="E95" s="2"/>
      <c r="F95" s="2"/>
      <c r="G95" s="2"/>
      <c r="H95" s="2"/>
      <c r="I95" s="2"/>
      <c r="J95" s="2"/>
      <c r="K95" s="2"/>
    </row>
    <row r="96" spans="2:14" x14ac:dyDescent="0.3">
      <c r="B96" s="3"/>
      <c r="C96" s="3"/>
      <c r="D96" s="2"/>
      <c r="E96" s="2"/>
      <c r="F96" s="2"/>
      <c r="G96" s="2"/>
      <c r="H96" s="2"/>
      <c r="I96" s="2"/>
      <c r="J96" s="2"/>
      <c r="K96" s="2"/>
    </row>
    <row r="97" spans="2:11" x14ac:dyDescent="0.3">
      <c r="B97" s="3"/>
      <c r="C97" s="3"/>
      <c r="D97" s="2"/>
      <c r="E97" s="2"/>
      <c r="F97" s="2"/>
      <c r="G97" s="2"/>
      <c r="H97" s="2"/>
      <c r="I97" s="2"/>
      <c r="J97" s="2"/>
      <c r="K97" s="2"/>
    </row>
    <row r="98" spans="2:11" x14ac:dyDescent="0.3">
      <c r="B98" s="3"/>
      <c r="C98" s="3"/>
      <c r="D98" s="2"/>
      <c r="E98" s="2"/>
      <c r="F98" s="2"/>
      <c r="G98" s="2"/>
      <c r="H98" s="2"/>
      <c r="I98" s="2"/>
      <c r="J98" s="2"/>
      <c r="K98" s="2"/>
    </row>
    <row r="99" spans="2:11" x14ac:dyDescent="0.3">
      <c r="B99" s="3"/>
      <c r="C99" s="3"/>
      <c r="D99" s="2"/>
      <c r="E99" s="2"/>
      <c r="F99" s="2"/>
      <c r="G99" s="2"/>
      <c r="H99" s="2"/>
      <c r="I99" s="2"/>
      <c r="J99" s="2"/>
      <c r="K99" s="2"/>
    </row>
    <row r="100" spans="2:11" x14ac:dyDescent="0.3">
      <c r="B100" s="3"/>
      <c r="C100" s="3"/>
      <c r="D100" s="2"/>
      <c r="E100" s="2"/>
      <c r="F100" s="2"/>
      <c r="G100" s="2"/>
      <c r="H100" s="2"/>
      <c r="I100" s="2"/>
      <c r="J100" s="2"/>
      <c r="K100" s="2"/>
    </row>
    <row r="101" spans="2:11" x14ac:dyDescent="0.3">
      <c r="B101" s="3"/>
      <c r="C101" s="3"/>
      <c r="D101" s="2"/>
      <c r="E101" s="2"/>
      <c r="F101" s="2"/>
      <c r="G101" s="2"/>
      <c r="H101" s="2"/>
      <c r="I101" s="2"/>
      <c r="J101" s="2"/>
      <c r="K101" s="2"/>
    </row>
    <row r="102" spans="2:11" x14ac:dyDescent="0.3">
      <c r="B102" s="3"/>
      <c r="C102" s="3"/>
      <c r="D102" s="2"/>
      <c r="E102" s="2"/>
      <c r="F102" s="2"/>
      <c r="G102" s="2"/>
      <c r="H102" s="2"/>
      <c r="I102" s="2"/>
      <c r="J102" s="2"/>
      <c r="K102" s="2"/>
    </row>
    <row r="103" spans="2:11" x14ac:dyDescent="0.3">
      <c r="B103" s="3"/>
      <c r="C103" s="3"/>
      <c r="D103" s="2"/>
      <c r="E103" s="2"/>
      <c r="F103" s="2"/>
      <c r="G103" s="2"/>
      <c r="H103" s="2"/>
      <c r="I103" s="2"/>
      <c r="J103" s="2"/>
      <c r="K103" s="2"/>
    </row>
    <row r="104" spans="2:11" x14ac:dyDescent="0.3">
      <c r="B104" s="3"/>
      <c r="C104" s="3"/>
      <c r="D104" s="2"/>
      <c r="E104" s="2"/>
      <c r="F104" s="2"/>
      <c r="G104" s="2"/>
      <c r="H104" s="2"/>
      <c r="I104" s="2"/>
      <c r="J104" s="2"/>
      <c r="K104" s="2"/>
    </row>
    <row r="105" spans="2:11" x14ac:dyDescent="0.3">
      <c r="B105" s="3"/>
      <c r="C105" s="3"/>
      <c r="D105" s="2"/>
      <c r="E105" s="2"/>
      <c r="F105" s="2"/>
      <c r="G105" s="2"/>
      <c r="H105" s="2"/>
      <c r="I105" s="2"/>
      <c r="J105" s="2"/>
      <c r="K105" s="2"/>
    </row>
    <row r="106" spans="2:11" x14ac:dyDescent="0.3">
      <c r="B106" s="3"/>
      <c r="C106" s="3"/>
      <c r="D106" s="2"/>
      <c r="E106" s="2"/>
      <c r="F106" s="2"/>
      <c r="G106" s="2"/>
      <c r="H106" s="2"/>
      <c r="I106" s="2"/>
      <c r="J106" s="2"/>
      <c r="K106" s="2"/>
    </row>
    <row r="107" spans="2:11" x14ac:dyDescent="0.3">
      <c r="B107" s="3"/>
      <c r="C107" s="3"/>
      <c r="D107" s="2"/>
      <c r="E107" s="2"/>
      <c r="F107" s="2"/>
      <c r="G107" s="2"/>
      <c r="H107" s="2"/>
      <c r="I107" s="2"/>
      <c r="J107" s="2"/>
      <c r="K107" s="2"/>
    </row>
    <row r="108" spans="2:11" x14ac:dyDescent="0.3">
      <c r="B108" s="3"/>
      <c r="C108" s="3"/>
      <c r="D108" s="2"/>
      <c r="E108" s="2"/>
      <c r="F108" s="2"/>
      <c r="G108" s="2"/>
      <c r="H108" s="2"/>
      <c r="I108" s="2"/>
      <c r="J108" s="2"/>
      <c r="K108" s="2"/>
    </row>
    <row r="109" spans="2:11" x14ac:dyDescent="0.3">
      <c r="B109" s="3"/>
      <c r="C109" s="3"/>
      <c r="D109" s="2"/>
      <c r="E109" s="2"/>
      <c r="F109" s="2"/>
      <c r="G109" s="2"/>
      <c r="H109" s="2"/>
      <c r="I109" s="2"/>
      <c r="J109" s="2"/>
      <c r="K109" s="2"/>
    </row>
    <row r="110" spans="2:11" x14ac:dyDescent="0.3">
      <c r="B110" s="3"/>
      <c r="C110" s="3"/>
      <c r="D110" s="2"/>
      <c r="E110" s="2"/>
      <c r="F110" s="2"/>
      <c r="G110" s="2"/>
      <c r="H110" s="2"/>
      <c r="I110" s="2"/>
      <c r="J110" s="2"/>
      <c r="K110" s="2"/>
    </row>
    <row r="111" spans="2:11" x14ac:dyDescent="0.3">
      <c r="B111" s="3"/>
      <c r="C111" s="3"/>
      <c r="D111" s="2"/>
      <c r="E111" s="2"/>
      <c r="F111" s="2"/>
      <c r="G111" s="2"/>
      <c r="H111" s="2"/>
      <c r="I111" s="2"/>
      <c r="J111" s="2"/>
      <c r="K111" s="2"/>
    </row>
    <row r="112" spans="2:11" x14ac:dyDescent="0.3">
      <c r="B112" s="3"/>
      <c r="C112" s="3"/>
      <c r="D112" s="2"/>
      <c r="E112" s="2"/>
      <c r="F112" s="2"/>
      <c r="G112" s="2"/>
      <c r="H112" s="2"/>
      <c r="I112" s="2"/>
      <c r="J112" s="2"/>
      <c r="K112" s="2"/>
    </row>
    <row r="113" spans="2:11" x14ac:dyDescent="0.3">
      <c r="B113" s="3"/>
      <c r="C113" s="3"/>
      <c r="D113" s="2"/>
      <c r="E113" s="2"/>
      <c r="F113" s="2"/>
      <c r="G113" s="2"/>
      <c r="H113" s="2"/>
      <c r="I113" s="2"/>
      <c r="J113" s="2"/>
      <c r="K113" s="2"/>
    </row>
    <row r="114" spans="2:11" x14ac:dyDescent="0.3">
      <c r="B114" s="3"/>
      <c r="C114" s="3"/>
      <c r="D114" s="2"/>
      <c r="E114" s="2"/>
      <c r="F114" s="2"/>
      <c r="G114" s="2"/>
      <c r="H114" s="2"/>
      <c r="I114" s="2"/>
      <c r="J114" s="2"/>
      <c r="K114" s="2"/>
    </row>
    <row r="115" spans="2:11" x14ac:dyDescent="0.3">
      <c r="B115" s="3"/>
      <c r="C115" s="3"/>
      <c r="D115" s="2"/>
      <c r="E115" s="2"/>
      <c r="F115" s="2"/>
      <c r="G115" s="2"/>
      <c r="H115" s="2"/>
      <c r="I115" s="2"/>
      <c r="J115" s="2"/>
      <c r="K115" s="2"/>
    </row>
    <row r="116" spans="2:11" x14ac:dyDescent="0.3">
      <c r="B116" s="3"/>
      <c r="C116" s="3"/>
      <c r="D116" s="2"/>
      <c r="E116" s="2"/>
      <c r="F116" s="2"/>
      <c r="G116" s="2"/>
      <c r="H116" s="2"/>
      <c r="I116" s="2"/>
      <c r="J116" s="2"/>
      <c r="K116" s="2"/>
    </row>
    <row r="117" spans="2:11" x14ac:dyDescent="0.3">
      <c r="B117" s="3"/>
      <c r="C117" s="3"/>
      <c r="D117" s="2"/>
      <c r="E117" s="2"/>
      <c r="F117" s="2"/>
      <c r="G117" s="2"/>
      <c r="H117" s="2"/>
      <c r="I117" s="2"/>
      <c r="J117" s="2"/>
      <c r="K117" s="2"/>
    </row>
    <row r="118" spans="2:11" x14ac:dyDescent="0.3">
      <c r="B118" s="3"/>
      <c r="C118" s="3"/>
      <c r="D118" s="2"/>
      <c r="E118" s="2"/>
      <c r="F118" s="2"/>
      <c r="G118" s="2"/>
      <c r="H118" s="2"/>
      <c r="I118" s="2"/>
      <c r="J118" s="2"/>
      <c r="K118" s="2"/>
    </row>
    <row r="119" spans="2:11" x14ac:dyDescent="0.3">
      <c r="B119" s="3"/>
      <c r="C119" s="3"/>
      <c r="D119" s="2"/>
      <c r="E119" s="2"/>
      <c r="F119" s="2"/>
      <c r="G119" s="2"/>
      <c r="H119" s="2"/>
      <c r="I119" s="2"/>
      <c r="J119" s="2"/>
      <c r="K119" s="2"/>
    </row>
    <row r="120" spans="2:11" x14ac:dyDescent="0.3">
      <c r="B120" s="3"/>
      <c r="C120" s="3"/>
      <c r="D120" s="2"/>
      <c r="E120" s="2"/>
      <c r="F120" s="2"/>
      <c r="G120" s="2"/>
      <c r="H120" s="2"/>
      <c r="I120" s="2"/>
      <c r="J120" s="2"/>
      <c r="K120" s="2"/>
    </row>
    <row r="121" spans="2:11" x14ac:dyDescent="0.3">
      <c r="B121" s="3"/>
      <c r="C121" s="3"/>
      <c r="D121" s="2"/>
      <c r="E121" s="2"/>
      <c r="F121" s="2"/>
      <c r="G121" s="2"/>
      <c r="H121" s="2"/>
      <c r="I121" s="2"/>
      <c r="J121" s="2"/>
      <c r="K121" s="2"/>
    </row>
    <row r="122" spans="2:11" x14ac:dyDescent="0.3">
      <c r="B122" s="3"/>
      <c r="C122" s="3"/>
      <c r="D122" s="2"/>
      <c r="E122" s="2"/>
      <c r="F122" s="2"/>
      <c r="G122" s="2"/>
      <c r="H122" s="2"/>
      <c r="I122" s="2"/>
      <c r="J122" s="2"/>
      <c r="K122" s="2"/>
    </row>
    <row r="123" spans="2:11" x14ac:dyDescent="0.3">
      <c r="B123" s="3"/>
      <c r="C123" s="3"/>
      <c r="D123" s="2"/>
      <c r="E123" s="2"/>
      <c r="F123" s="2"/>
      <c r="G123" s="2"/>
      <c r="H123" s="2"/>
      <c r="I123" s="2"/>
      <c r="J123" s="2"/>
      <c r="K123" s="2"/>
    </row>
    <row r="124" spans="2:11" x14ac:dyDescent="0.3">
      <c r="B124" s="3"/>
      <c r="C124" s="3"/>
      <c r="D124" s="2"/>
      <c r="E124" s="2"/>
      <c r="F124" s="2"/>
      <c r="G124" s="2"/>
      <c r="H124" s="2"/>
      <c r="I124" s="2"/>
      <c r="J124" s="2"/>
      <c r="K124" s="2"/>
    </row>
    <row r="125" spans="2:11" x14ac:dyDescent="0.3">
      <c r="B125" s="3"/>
      <c r="C125" s="3"/>
      <c r="D125" s="2"/>
      <c r="E125" s="2"/>
      <c r="F125" s="2"/>
      <c r="G125" s="2"/>
      <c r="H125" s="2"/>
      <c r="I125" s="2"/>
      <c r="J125" s="2"/>
      <c r="K125" s="2"/>
    </row>
    <row r="126" spans="2:11" x14ac:dyDescent="0.3">
      <c r="B126" s="3"/>
      <c r="C126" s="3"/>
      <c r="D126" s="2"/>
      <c r="E126" s="2"/>
      <c r="F126" s="2"/>
      <c r="G126" s="2"/>
      <c r="H126" s="2"/>
      <c r="I126" s="2"/>
      <c r="J126" s="2"/>
      <c r="K126" s="2"/>
    </row>
    <row r="127" spans="2:11" x14ac:dyDescent="0.3">
      <c r="B127" s="3"/>
      <c r="C127" s="3"/>
      <c r="D127" s="2"/>
      <c r="E127" s="2"/>
      <c r="F127" s="2"/>
      <c r="G127" s="2"/>
      <c r="H127" s="2"/>
      <c r="I127" s="2"/>
      <c r="J127" s="2"/>
      <c r="K127" s="2"/>
    </row>
    <row r="128" spans="2:11" x14ac:dyDescent="0.3">
      <c r="B128" s="3"/>
      <c r="C128" s="3"/>
      <c r="D128" s="2"/>
      <c r="E128" s="2"/>
      <c r="F128" s="2"/>
      <c r="G128" s="2"/>
      <c r="H128" s="2"/>
      <c r="I128" s="2"/>
      <c r="J128" s="2"/>
      <c r="K128" s="2"/>
    </row>
    <row r="129" spans="2:11" x14ac:dyDescent="0.3">
      <c r="B129" s="3"/>
      <c r="C129" s="3"/>
      <c r="D129" s="2"/>
      <c r="E129" s="2"/>
      <c r="F129" s="2"/>
      <c r="G129" s="2"/>
      <c r="H129" s="2"/>
      <c r="I129" s="2"/>
      <c r="J129" s="2"/>
      <c r="K129" s="2"/>
    </row>
    <row r="130" spans="2:11" x14ac:dyDescent="0.3">
      <c r="B130" s="3"/>
      <c r="C130" s="3"/>
      <c r="D130" s="2"/>
      <c r="E130" s="2"/>
      <c r="F130" s="2"/>
      <c r="G130" s="2"/>
      <c r="H130" s="2"/>
      <c r="I130" s="2"/>
      <c r="J130" s="2"/>
      <c r="K130" s="2"/>
    </row>
    <row r="131" spans="2:11" x14ac:dyDescent="0.3">
      <c r="B131" s="3"/>
      <c r="C131" s="3"/>
      <c r="D131" s="2"/>
      <c r="E131" s="2"/>
      <c r="F131" s="2"/>
      <c r="G131" s="2"/>
      <c r="H131" s="2"/>
      <c r="I131" s="2"/>
      <c r="J131" s="2"/>
      <c r="K131" s="2"/>
    </row>
    <row r="132" spans="2:11" x14ac:dyDescent="0.3">
      <c r="B132" s="3"/>
      <c r="C132" s="3"/>
      <c r="D132" s="2"/>
      <c r="E132" s="2"/>
      <c r="F132" s="2"/>
      <c r="G132" s="2"/>
      <c r="H132" s="2"/>
      <c r="I132" s="2"/>
      <c r="J132" s="2"/>
      <c r="K132" s="2"/>
    </row>
    <row r="133" spans="2:11" x14ac:dyDescent="0.3">
      <c r="B133" s="3"/>
      <c r="C133" s="3"/>
      <c r="D133" s="2"/>
      <c r="E133" s="2"/>
      <c r="F133" s="2"/>
      <c r="G133" s="2"/>
      <c r="H133" s="2"/>
      <c r="I133" s="2"/>
      <c r="J133" s="2"/>
      <c r="K133" s="2"/>
    </row>
    <row r="134" spans="2:11" x14ac:dyDescent="0.3">
      <c r="B134" s="3"/>
      <c r="C134" s="3"/>
      <c r="D134" s="2"/>
      <c r="E134" s="2"/>
      <c r="F134" s="2"/>
      <c r="G134" s="2"/>
      <c r="H134" s="2"/>
      <c r="I134" s="2"/>
      <c r="J134" s="2"/>
      <c r="K134" s="2"/>
    </row>
    <row r="135" spans="2:11" x14ac:dyDescent="0.3">
      <c r="B135" s="3"/>
      <c r="C135" s="3"/>
      <c r="D135" s="2"/>
      <c r="E135" s="2"/>
      <c r="F135" s="2"/>
      <c r="G135" s="2"/>
      <c r="H135" s="2"/>
      <c r="I135" s="2"/>
      <c r="J135" s="2"/>
      <c r="K135" s="2"/>
    </row>
    <row r="136" spans="2:11" x14ac:dyDescent="0.3">
      <c r="B136" s="3"/>
      <c r="C136" s="3"/>
      <c r="D136" s="2"/>
      <c r="E136" s="2"/>
      <c r="F136" s="2"/>
      <c r="G136" s="2"/>
      <c r="H136" s="2"/>
      <c r="I136" s="2"/>
      <c r="J136" s="2"/>
      <c r="K136" s="2"/>
    </row>
    <row r="137" spans="2:11" x14ac:dyDescent="0.3">
      <c r="B137" s="3"/>
      <c r="C137" s="3"/>
      <c r="D137" s="2"/>
      <c r="E137" s="2"/>
      <c r="F137" s="2"/>
      <c r="G137" s="2"/>
      <c r="H137" s="2"/>
      <c r="I137" s="2"/>
      <c r="J137" s="2"/>
      <c r="K137" s="2"/>
    </row>
    <row r="138" spans="2:11" x14ac:dyDescent="0.3">
      <c r="B138" s="3"/>
      <c r="C138" s="3"/>
      <c r="D138" s="2"/>
      <c r="E138" s="2"/>
      <c r="F138" s="2"/>
      <c r="G138" s="2"/>
      <c r="H138" s="2"/>
      <c r="I138" s="2"/>
      <c r="J138" s="2"/>
      <c r="K138" s="2"/>
    </row>
    <row r="139" spans="2:11" x14ac:dyDescent="0.3">
      <c r="B139" s="3"/>
      <c r="C139" s="3"/>
      <c r="D139" s="2"/>
      <c r="E139" s="2"/>
      <c r="F139" s="2"/>
      <c r="G139" s="2"/>
      <c r="H139" s="2"/>
      <c r="I139" s="2"/>
      <c r="J139" s="2"/>
      <c r="K139" s="2"/>
    </row>
    <row r="140" spans="2:11" x14ac:dyDescent="0.3">
      <c r="B140" s="3"/>
      <c r="C140" s="3"/>
      <c r="D140" s="2"/>
      <c r="E140" s="2"/>
      <c r="F140" s="2"/>
      <c r="G140" s="2"/>
      <c r="H140" s="2"/>
      <c r="I140" s="2"/>
      <c r="J140" s="2"/>
      <c r="K140" s="2"/>
    </row>
    <row r="141" spans="2:11" x14ac:dyDescent="0.3">
      <c r="B141" s="3"/>
      <c r="C141" s="3"/>
      <c r="D141" s="2"/>
      <c r="E141" s="2"/>
      <c r="F141" s="2"/>
      <c r="G141" s="2"/>
      <c r="H141" s="2"/>
      <c r="I141" s="2"/>
      <c r="J141" s="2"/>
      <c r="K141" s="2"/>
    </row>
    <row r="142" spans="2:11" x14ac:dyDescent="0.3">
      <c r="B142" s="3"/>
      <c r="C142" s="3"/>
      <c r="D142" s="2"/>
      <c r="E142" s="2"/>
      <c r="F142" s="2"/>
      <c r="G142" s="2"/>
      <c r="H142" s="2"/>
      <c r="I142" s="2"/>
      <c r="J142" s="2"/>
      <c r="K142" s="2"/>
    </row>
    <row r="143" spans="2:11" x14ac:dyDescent="0.3">
      <c r="B143" s="3"/>
      <c r="C143" s="3"/>
      <c r="D143" s="2"/>
      <c r="E143" s="2"/>
      <c r="F143" s="2"/>
      <c r="G143" s="2"/>
      <c r="H143" s="2"/>
      <c r="I143" s="2"/>
      <c r="J143" s="2"/>
      <c r="K143" s="2"/>
    </row>
    <row r="144" spans="2:11" x14ac:dyDescent="0.3">
      <c r="B144" s="3"/>
      <c r="C144" s="3"/>
      <c r="D144" s="2"/>
      <c r="E144" s="2"/>
      <c r="F144" s="2"/>
      <c r="G144" s="2"/>
      <c r="H144" s="2"/>
      <c r="I144" s="2"/>
      <c r="J144" s="2"/>
      <c r="K144" s="2"/>
    </row>
    <row r="145" spans="2:11" x14ac:dyDescent="0.3">
      <c r="B145" s="3"/>
      <c r="C145" s="3"/>
      <c r="D145" s="2"/>
      <c r="E145" s="2"/>
      <c r="F145" s="2"/>
      <c r="G145" s="2"/>
      <c r="H145" s="2"/>
      <c r="I145" s="2"/>
      <c r="J145" s="2"/>
      <c r="K145" s="2"/>
    </row>
    <row r="146" spans="2:11" x14ac:dyDescent="0.3">
      <c r="B146" s="3"/>
      <c r="C146" s="3"/>
      <c r="D146" s="2"/>
      <c r="E146" s="2"/>
      <c r="F146" s="2"/>
      <c r="G146" s="2"/>
      <c r="H146" s="2"/>
      <c r="I146" s="2"/>
      <c r="J146" s="2"/>
      <c r="K146" s="2"/>
    </row>
    <row r="147" spans="2:11" x14ac:dyDescent="0.3">
      <c r="B147" s="3"/>
      <c r="C147" s="3"/>
      <c r="D147" s="2"/>
      <c r="E147" s="2"/>
      <c r="F147" s="2"/>
      <c r="G147" s="2"/>
      <c r="H147" s="2"/>
      <c r="I147" s="2"/>
      <c r="J147" s="2"/>
      <c r="K147" s="2"/>
    </row>
    <row r="148" spans="2:11" x14ac:dyDescent="0.3">
      <c r="B148" s="3"/>
      <c r="C148" s="3"/>
      <c r="D148" s="2"/>
      <c r="E148" s="2"/>
      <c r="F148" s="2"/>
      <c r="G148" s="2"/>
      <c r="H148" s="2"/>
      <c r="I148" s="2"/>
      <c r="J148" s="2"/>
      <c r="K148" s="2"/>
    </row>
    <row r="149" spans="2:11" x14ac:dyDescent="0.3">
      <c r="B149" s="3"/>
      <c r="C149" s="3"/>
      <c r="D149" s="2"/>
      <c r="E149" s="2"/>
      <c r="F149" s="2"/>
      <c r="G149" s="2"/>
      <c r="H149" s="2"/>
      <c r="I149" s="2"/>
      <c r="J149" s="2"/>
      <c r="K149" s="2"/>
    </row>
    <row r="150" spans="2:11" x14ac:dyDescent="0.3">
      <c r="B150" s="3"/>
      <c r="C150" s="3"/>
      <c r="D150" s="2"/>
      <c r="E150" s="2"/>
      <c r="F150" s="2"/>
      <c r="G150" s="2"/>
      <c r="H150" s="2"/>
      <c r="I150" s="2"/>
      <c r="J150" s="2"/>
      <c r="K150" s="2"/>
    </row>
    <row r="151" spans="2:11" x14ac:dyDescent="0.3">
      <c r="B151" s="3"/>
      <c r="C151" s="3"/>
      <c r="D151" s="2"/>
      <c r="E151" s="2"/>
      <c r="F151" s="2"/>
      <c r="G151" s="2"/>
      <c r="H151" s="2"/>
      <c r="I151" s="2"/>
      <c r="J151" s="2"/>
      <c r="K151" s="2"/>
    </row>
    <row r="152" spans="2:11" x14ac:dyDescent="0.3">
      <c r="B152" s="3"/>
      <c r="C152" s="3"/>
      <c r="D152" s="2"/>
      <c r="E152" s="2"/>
      <c r="F152" s="2"/>
      <c r="G152" s="2"/>
      <c r="H152" s="2"/>
      <c r="I152" s="2"/>
      <c r="J152" s="2"/>
      <c r="K152" s="2"/>
    </row>
    <row r="153" spans="2:11" x14ac:dyDescent="0.3">
      <c r="B153" s="3"/>
      <c r="C153" s="3"/>
      <c r="D153" s="2"/>
      <c r="E153" s="2"/>
      <c r="F153" s="2"/>
      <c r="G153" s="2"/>
      <c r="H153" s="2"/>
      <c r="I153" s="2"/>
      <c r="J153" s="2"/>
      <c r="K153" s="2"/>
    </row>
    <row r="154" spans="2:11" x14ac:dyDescent="0.3">
      <c r="B154" s="3"/>
      <c r="C154" s="3"/>
      <c r="D154" s="2"/>
      <c r="E154" s="2"/>
      <c r="F154" s="2"/>
      <c r="G154" s="2"/>
      <c r="H154" s="2"/>
      <c r="I154" s="2"/>
      <c r="J154" s="2"/>
      <c r="K154" s="2"/>
    </row>
    <row r="155" spans="2:11" x14ac:dyDescent="0.3">
      <c r="B155" s="3"/>
      <c r="C155" s="3"/>
      <c r="D155" s="2"/>
      <c r="E155" s="2"/>
      <c r="F155" s="2"/>
      <c r="G155" s="2"/>
      <c r="H155" s="2"/>
      <c r="I155" s="2"/>
      <c r="J155" s="2"/>
      <c r="K155" s="2"/>
    </row>
    <row r="156" spans="2:11" x14ac:dyDescent="0.3">
      <c r="B156" s="3"/>
      <c r="C156" s="3"/>
      <c r="D156" s="2"/>
      <c r="E156" s="2"/>
      <c r="F156" s="2"/>
      <c r="G156" s="2"/>
      <c r="H156" s="2"/>
      <c r="I156" s="2"/>
      <c r="J156" s="2"/>
      <c r="K156" s="2"/>
    </row>
    <row r="157" spans="2:11" x14ac:dyDescent="0.3">
      <c r="B157" s="3"/>
      <c r="C157" s="3"/>
      <c r="D157" s="2"/>
      <c r="E157" s="2"/>
      <c r="F157" s="2"/>
      <c r="G157" s="2"/>
      <c r="H157" s="2"/>
      <c r="I157" s="2"/>
      <c r="J157" s="2"/>
      <c r="K157" s="2"/>
    </row>
    <row r="158" spans="2:11" x14ac:dyDescent="0.3">
      <c r="B158" s="3"/>
      <c r="C158" s="3"/>
      <c r="D158" s="2"/>
      <c r="E158" s="2"/>
      <c r="F158" s="2"/>
      <c r="G158" s="2"/>
      <c r="H158" s="2"/>
      <c r="I158" s="2"/>
      <c r="J158" s="2"/>
      <c r="K158" s="2"/>
    </row>
    <row r="159" spans="2:11" x14ac:dyDescent="0.3">
      <c r="B159" s="3"/>
      <c r="C159" s="3"/>
      <c r="D159" s="2"/>
      <c r="E159" s="2"/>
      <c r="F159" s="2"/>
      <c r="G159" s="2"/>
      <c r="H159" s="2"/>
      <c r="I159" s="2"/>
      <c r="J159" s="2"/>
      <c r="K159" s="2"/>
    </row>
    <row r="160" spans="2:11" x14ac:dyDescent="0.3">
      <c r="B160" s="3"/>
      <c r="C160" s="3"/>
      <c r="D160" s="2"/>
      <c r="E160" s="2"/>
      <c r="F160" s="2"/>
      <c r="G160" s="2"/>
      <c r="H160" s="2"/>
      <c r="I160" s="2"/>
      <c r="J160" s="2"/>
      <c r="K160" s="2"/>
    </row>
    <row r="161" spans="2:11" x14ac:dyDescent="0.3">
      <c r="B161" s="3"/>
      <c r="C161" s="3"/>
      <c r="D161" s="2"/>
      <c r="E161" s="2"/>
      <c r="F161" s="2"/>
      <c r="G161" s="2"/>
      <c r="H161" s="2"/>
      <c r="I161" s="2"/>
      <c r="J161" s="2"/>
      <c r="K161" s="2"/>
    </row>
    <row r="162" spans="2:11" x14ac:dyDescent="0.3">
      <c r="B162" s="3"/>
      <c r="C162" s="3"/>
      <c r="D162" s="2"/>
      <c r="E162" s="2"/>
      <c r="F162" s="2"/>
      <c r="G162" s="2"/>
      <c r="H162" s="2"/>
      <c r="I162" s="2"/>
      <c r="J162" s="2"/>
      <c r="K162" s="2"/>
    </row>
    <row r="163" spans="2:11" x14ac:dyDescent="0.3">
      <c r="B163" s="3"/>
      <c r="C163" s="3"/>
      <c r="D163" s="2"/>
      <c r="E163" s="2"/>
      <c r="F163" s="2"/>
      <c r="G163" s="2"/>
      <c r="H163" s="2"/>
      <c r="I163" s="2"/>
      <c r="J163" s="2"/>
      <c r="K163" s="2"/>
    </row>
    <row r="164" spans="2:11" x14ac:dyDescent="0.3">
      <c r="B164" s="3"/>
      <c r="C164" s="3"/>
      <c r="D164" s="2"/>
      <c r="E164" s="2"/>
      <c r="F164" s="2"/>
      <c r="G164" s="2"/>
      <c r="H164" s="2"/>
      <c r="I164" s="2"/>
      <c r="J164" s="2"/>
      <c r="K164" s="2"/>
    </row>
    <row r="165" spans="2:11" x14ac:dyDescent="0.3">
      <c r="B165" s="3"/>
      <c r="C165" s="3"/>
      <c r="D165" s="2"/>
      <c r="E165" s="2"/>
      <c r="F165" s="2"/>
      <c r="G165" s="2"/>
      <c r="H165" s="2"/>
      <c r="I165" s="2"/>
      <c r="J165" s="2"/>
      <c r="K165" s="2"/>
    </row>
    <row r="166" spans="2:11" x14ac:dyDescent="0.3">
      <c r="B166" s="3"/>
      <c r="C166" s="3"/>
      <c r="D166" s="2"/>
      <c r="E166" s="2"/>
      <c r="F166" s="2"/>
      <c r="G166" s="2"/>
      <c r="H166" s="2"/>
      <c r="I166" s="2"/>
      <c r="J166" s="2"/>
      <c r="K166" s="2"/>
    </row>
    <row r="167" spans="2:11" x14ac:dyDescent="0.3">
      <c r="B167" s="3"/>
      <c r="C167" s="3"/>
      <c r="D167" s="2"/>
      <c r="E167" s="2"/>
      <c r="F167" s="2"/>
      <c r="G167" s="2"/>
      <c r="H167" s="2"/>
      <c r="I167" s="2"/>
      <c r="J167" s="2"/>
      <c r="K167" s="2"/>
    </row>
    <row r="168" spans="2:11" x14ac:dyDescent="0.3">
      <c r="B168" s="3"/>
      <c r="C168" s="3"/>
      <c r="D168" s="2"/>
      <c r="E168" s="2"/>
      <c r="F168" s="2"/>
      <c r="G168" s="2"/>
      <c r="H168" s="2"/>
      <c r="I168" s="2"/>
      <c r="J168" s="2"/>
      <c r="K168" s="2"/>
    </row>
    <row r="169" spans="2:11" x14ac:dyDescent="0.3">
      <c r="B169" s="3"/>
      <c r="C169" s="3"/>
      <c r="D169" s="2"/>
      <c r="E169" s="2"/>
      <c r="F169" s="2"/>
      <c r="G169" s="2"/>
      <c r="H169" s="2"/>
      <c r="I169" s="2"/>
      <c r="J169" s="2"/>
      <c r="K169" s="2"/>
    </row>
    <row r="170" spans="2:11" x14ac:dyDescent="0.3">
      <c r="B170" s="3"/>
      <c r="C170" s="3"/>
      <c r="D170" s="2"/>
      <c r="E170" s="2"/>
      <c r="F170" s="2"/>
      <c r="G170" s="2"/>
      <c r="H170" s="2"/>
      <c r="I170" s="2"/>
      <c r="J170" s="2"/>
      <c r="K170" s="2"/>
    </row>
    <row r="171" spans="2:11" x14ac:dyDescent="0.3">
      <c r="B171" s="3"/>
      <c r="C171" s="3"/>
      <c r="D171" s="2"/>
      <c r="E171" s="2"/>
      <c r="F171" s="2"/>
      <c r="G171" s="2"/>
      <c r="H171" s="2"/>
      <c r="I171" s="2"/>
      <c r="J171" s="2"/>
      <c r="K171" s="2"/>
    </row>
    <row r="172" spans="2:11" x14ac:dyDescent="0.3">
      <c r="B172" s="3"/>
      <c r="C172" s="3"/>
      <c r="D172" s="2"/>
      <c r="E172" s="2"/>
      <c r="F172" s="2"/>
      <c r="G172" s="2"/>
      <c r="H172" s="2"/>
      <c r="I172" s="2"/>
      <c r="J172" s="2"/>
      <c r="K172" s="2"/>
    </row>
    <row r="173" spans="2:11" x14ac:dyDescent="0.3">
      <c r="B173" s="3"/>
      <c r="C173" s="3"/>
      <c r="D173" s="2"/>
      <c r="E173" s="2"/>
      <c r="F173" s="2"/>
      <c r="G173" s="2"/>
      <c r="H173" s="2"/>
      <c r="I173" s="2"/>
      <c r="J173" s="2"/>
      <c r="K173" s="2"/>
    </row>
    <row r="174" spans="2:11" x14ac:dyDescent="0.3">
      <c r="B174" s="3"/>
      <c r="C174" s="3"/>
      <c r="D174" s="2"/>
      <c r="E174" s="2"/>
      <c r="F174" s="2"/>
      <c r="G174" s="2"/>
      <c r="H174" s="2"/>
      <c r="I174" s="2"/>
      <c r="J174" s="2"/>
      <c r="K174" s="2"/>
    </row>
    <row r="175" spans="2:11" x14ac:dyDescent="0.3">
      <c r="B175" s="3"/>
      <c r="C175" s="3"/>
      <c r="D175" s="2"/>
      <c r="E175" s="2"/>
      <c r="F175" s="2"/>
      <c r="G175" s="2"/>
      <c r="H175" s="2"/>
      <c r="I175" s="2"/>
      <c r="J175" s="2"/>
      <c r="K175" s="2"/>
    </row>
    <row r="176" spans="2:11" x14ac:dyDescent="0.3">
      <c r="B176" s="3"/>
      <c r="C176" s="3"/>
      <c r="D176" s="2"/>
      <c r="E176" s="2"/>
      <c r="F176" s="2"/>
      <c r="G176" s="2"/>
      <c r="H176" s="2"/>
      <c r="I176" s="2"/>
      <c r="J176" s="2"/>
      <c r="K176" s="2"/>
    </row>
    <row r="177" spans="2:11" x14ac:dyDescent="0.3">
      <c r="B177" s="3"/>
      <c r="C177" s="3"/>
      <c r="D177" s="2"/>
      <c r="E177" s="2"/>
      <c r="F177" s="2"/>
      <c r="G177" s="2"/>
      <c r="H177" s="2"/>
      <c r="I177" s="2"/>
      <c r="J177" s="2"/>
      <c r="K177" s="2"/>
    </row>
    <row r="178" spans="2:11" x14ac:dyDescent="0.3">
      <c r="B178" s="3"/>
      <c r="C178" s="3"/>
      <c r="D178" s="2"/>
      <c r="E178" s="2"/>
      <c r="F178" s="2"/>
      <c r="G178" s="2"/>
      <c r="H178" s="2"/>
      <c r="I178" s="2"/>
      <c r="J178" s="2"/>
      <c r="K178" s="2"/>
    </row>
    <row r="179" spans="2:11" x14ac:dyDescent="0.3">
      <c r="B179" s="3"/>
      <c r="C179" s="3"/>
      <c r="D179" s="2"/>
      <c r="E179" s="2"/>
      <c r="F179" s="2"/>
      <c r="G179" s="2"/>
      <c r="H179" s="2"/>
      <c r="I179" s="2"/>
      <c r="J179" s="2"/>
      <c r="K179" s="2"/>
    </row>
    <row r="180" spans="2:11" x14ac:dyDescent="0.3">
      <c r="B180" s="3"/>
      <c r="C180" s="3"/>
      <c r="D180" s="2"/>
      <c r="E180" s="2"/>
      <c r="F180" s="2"/>
      <c r="G180" s="2"/>
      <c r="H180" s="2"/>
      <c r="I180" s="2"/>
      <c r="J180" s="2"/>
      <c r="K180" s="2"/>
    </row>
    <row r="181" spans="2:11" x14ac:dyDescent="0.3">
      <c r="B181" s="3"/>
      <c r="C181" s="3"/>
      <c r="D181" s="2"/>
      <c r="E181" s="2"/>
      <c r="F181" s="2"/>
      <c r="G181" s="2"/>
      <c r="H181" s="2"/>
      <c r="I181" s="2"/>
      <c r="J181" s="2"/>
      <c r="K181" s="2"/>
    </row>
    <row r="182" spans="2:11" x14ac:dyDescent="0.3">
      <c r="B182" s="3"/>
      <c r="C182" s="3"/>
      <c r="D182" s="2"/>
      <c r="E182" s="2"/>
      <c r="F182" s="2"/>
      <c r="G182" s="2"/>
      <c r="H182" s="2"/>
      <c r="I182" s="2"/>
      <c r="J182" s="2"/>
      <c r="K182" s="2"/>
    </row>
    <row r="183" spans="2:11" x14ac:dyDescent="0.3">
      <c r="B183" s="3"/>
      <c r="C183" s="3"/>
      <c r="D183" s="2"/>
      <c r="E183" s="2"/>
      <c r="F183" s="2"/>
      <c r="G183" s="2"/>
      <c r="H183" s="2"/>
      <c r="I183" s="2"/>
      <c r="J183" s="2"/>
      <c r="K183" s="2"/>
    </row>
    <row r="184" spans="2:11" x14ac:dyDescent="0.3">
      <c r="B184" s="3"/>
      <c r="C184" s="3"/>
      <c r="D184" s="2"/>
      <c r="E184" s="2"/>
      <c r="F184" s="2"/>
      <c r="G184" s="2"/>
      <c r="H184" s="2"/>
      <c r="I184" s="2"/>
      <c r="J184" s="2"/>
      <c r="K184" s="2"/>
    </row>
    <row r="185" spans="2:11" x14ac:dyDescent="0.3">
      <c r="B185" s="3"/>
      <c r="C185" s="3"/>
      <c r="D185" s="2"/>
      <c r="E185" s="2"/>
      <c r="F185" s="2"/>
      <c r="G185" s="2"/>
      <c r="H185" s="2"/>
      <c r="I185" s="2"/>
      <c r="J185" s="2"/>
      <c r="K185" s="2"/>
    </row>
    <row r="186" spans="2:11" x14ac:dyDescent="0.3">
      <c r="B186" s="3"/>
      <c r="C186" s="3"/>
      <c r="D186" s="2"/>
      <c r="E186" s="2"/>
      <c r="F186" s="2"/>
      <c r="G186" s="2"/>
      <c r="H186" s="2"/>
      <c r="I186" s="2"/>
      <c r="J186" s="2"/>
      <c r="K186" s="2"/>
    </row>
    <row r="187" spans="2:11" x14ac:dyDescent="0.3">
      <c r="B187" s="3"/>
      <c r="C187" s="3"/>
      <c r="D187" s="2"/>
      <c r="E187" s="2"/>
      <c r="F187" s="2"/>
      <c r="G187" s="2"/>
      <c r="H187" s="2"/>
      <c r="I187" s="2"/>
      <c r="J187" s="2"/>
      <c r="K187" s="2"/>
    </row>
    <row r="188" spans="2:11" x14ac:dyDescent="0.3">
      <c r="B188" s="3"/>
      <c r="C188" s="3"/>
      <c r="D188" s="2"/>
      <c r="E188" s="2"/>
      <c r="F188" s="2"/>
      <c r="G188" s="2"/>
      <c r="H188" s="2"/>
      <c r="I188" s="2"/>
      <c r="J188" s="2"/>
      <c r="K188" s="2"/>
    </row>
    <row r="189" spans="2:11" x14ac:dyDescent="0.3">
      <c r="B189" s="3"/>
      <c r="C189" s="3"/>
      <c r="D189" s="2"/>
      <c r="E189" s="2"/>
      <c r="F189" s="2"/>
      <c r="G189" s="2"/>
      <c r="H189" s="2"/>
      <c r="I189" s="2"/>
      <c r="J189" s="2"/>
      <c r="K189" s="2"/>
    </row>
    <row r="190" spans="2:11" x14ac:dyDescent="0.3">
      <c r="B190" s="3"/>
      <c r="C190" s="3"/>
      <c r="D190" s="2"/>
      <c r="E190" s="2"/>
      <c r="F190" s="2"/>
      <c r="G190" s="2"/>
      <c r="H190" s="2"/>
      <c r="I190" s="2"/>
      <c r="J190" s="2"/>
      <c r="K190" s="2"/>
    </row>
    <row r="191" spans="2:11" x14ac:dyDescent="0.3">
      <c r="B191" s="3"/>
      <c r="C191" s="3"/>
      <c r="D191" s="2"/>
      <c r="E191" s="2"/>
      <c r="F191" s="2"/>
      <c r="G191" s="2"/>
      <c r="H191" s="2"/>
      <c r="I191" s="2"/>
      <c r="J191" s="2"/>
      <c r="K191" s="2"/>
    </row>
    <row r="192" spans="2:11" x14ac:dyDescent="0.3">
      <c r="B192" s="3"/>
      <c r="C192" s="3"/>
      <c r="D192" s="2"/>
      <c r="E192" s="2"/>
      <c r="F192" s="2"/>
      <c r="G192" s="2"/>
      <c r="H192" s="2"/>
      <c r="I192" s="2"/>
      <c r="J192" s="2"/>
      <c r="K192" s="2"/>
    </row>
    <row r="193" spans="2:11" x14ac:dyDescent="0.3">
      <c r="B193" s="3"/>
      <c r="C193" s="3"/>
      <c r="D193" s="2"/>
      <c r="E193" s="2"/>
      <c r="F193" s="2"/>
      <c r="G193" s="2"/>
      <c r="H193" s="2"/>
      <c r="I193" s="2"/>
      <c r="J193" s="2"/>
      <c r="K193" s="2"/>
    </row>
    <row r="194" spans="2:11" x14ac:dyDescent="0.3">
      <c r="B194" s="3"/>
      <c r="C194" s="3"/>
      <c r="D194" s="2"/>
      <c r="E194" s="2"/>
      <c r="F194" s="2"/>
      <c r="G194" s="2"/>
      <c r="H194" s="2"/>
      <c r="I194" s="2"/>
      <c r="J194" s="2"/>
      <c r="K194" s="2"/>
    </row>
  </sheetData>
  <mergeCells count="7">
    <mergeCell ref="B1:K1"/>
    <mergeCell ref="B3:K3"/>
    <mergeCell ref="C6:D6"/>
    <mergeCell ref="E6:F6"/>
    <mergeCell ref="I6:J6"/>
    <mergeCell ref="G6:H6"/>
    <mergeCell ref="K6:K7"/>
  </mergeCells>
  <pageMargins left="3.937007874015748E-2" right="3.937007874015748E-2" top="0.11811023622047245" bottom="7.874015748031496E-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rok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2025-02-24T07:48:50Z</dcterms:modified>
</cp:coreProperties>
</file>